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2465" activeTab="0"/>
  </bookViews>
  <sheets>
    <sheet name="RekapitulaciaStavby" sheetId="1" r:id="rId1"/>
    <sheet name="SupisPrac" sheetId="2" r:id="rId2"/>
    <sheet name="CastiStavby" sheetId="3" r:id="rId3"/>
    <sheet name="PopisPoloziek" sheetId="4" r:id="rId4"/>
  </sheets>
  <definedNames/>
  <calcPr fullCalcOnLoad="1"/>
</workbook>
</file>

<file path=xl/sharedStrings.xml><?xml version="1.0" encoding="utf-8"?>
<sst xmlns="http://schemas.openxmlformats.org/spreadsheetml/2006/main" count="3818" uniqueCount="926">
  <si>
    <t>Číslo časti stavby</t>
  </si>
  <si>
    <t>Klasifikácia stavieb</t>
  </si>
  <si>
    <t>Názov časti stavby</t>
  </si>
  <si>
    <t>Cena bez DPH</t>
  </si>
  <si>
    <t>DPH 20%</t>
  </si>
  <si>
    <t>Cena s DPH</t>
  </si>
  <si>
    <t>000-00</t>
  </si>
  <si>
    <t>2111</t>
  </si>
  <si>
    <t>000-00 Všeobecné položky</t>
  </si>
  <si>
    <t>101-00</t>
  </si>
  <si>
    <t/>
  </si>
  <si>
    <t>101-00 Rekonštrukcia cesty  I/16</t>
  </si>
  <si>
    <t>102-00</t>
  </si>
  <si>
    <t xml:space="preserve">102-00 Chodník </t>
  </si>
  <si>
    <t>201-00</t>
  </si>
  <si>
    <t>2141</t>
  </si>
  <si>
    <t>201-00 Rekonštrukcia mosta ev. č. 16-248</t>
  </si>
  <si>
    <t>202-00</t>
  </si>
  <si>
    <t>202-00 Rekonštrukcia mosta ev. č. 16-249</t>
  </si>
  <si>
    <t>202-01</t>
  </si>
  <si>
    <t xml:space="preserve">202-01 Obchádzka </t>
  </si>
  <si>
    <t>621-00</t>
  </si>
  <si>
    <t>2224</t>
  </si>
  <si>
    <t>621-00 Osvetlenie priechodov pre chodcov</t>
  </si>
  <si>
    <t>Celkový súčet</t>
  </si>
  <si>
    <t>Klasifikácia produkcie</t>
  </si>
  <si>
    <t>Číslo položky</t>
  </si>
  <si>
    <t>Názov položky</t>
  </si>
  <si>
    <t>M.j.</t>
  </si>
  <si>
    <t>Množstvo</t>
  </si>
  <si>
    <t>Jednotková cena</t>
  </si>
  <si>
    <t>Jedn. cena s DPH</t>
  </si>
  <si>
    <t>45.00.00</t>
  </si>
  <si>
    <t>00030101</t>
  </si>
  <si>
    <t>Všeobecné položky - staveniskové náklady zhotoviteľa - zariadenie staveniska - zriadenie</t>
  </si>
  <si>
    <t>kpl.</t>
  </si>
  <si>
    <t>00030102</t>
  </si>
  <si>
    <t>Všeobecné položky - staveniskové náklady zhotoviteľa - zariadenie staveniska - prevádzka</t>
  </si>
  <si>
    <t>mes.</t>
  </si>
  <si>
    <t>00030103</t>
  </si>
  <si>
    <t>Všeobecné položky - staveniskové náklady zhotoviteľa - zariadenie staveniska - odstránenie</t>
  </si>
  <si>
    <t>00040221</t>
  </si>
  <si>
    <t>Projektové práce -  Náklady na vypracovanie dokumentácie - DVP</t>
  </si>
  <si>
    <t>00040222</t>
  </si>
  <si>
    <t>Projektové práce stavebná časť(stav.objekty vrátane ich tech. vybavenia) náklady na DSRS</t>
  </si>
  <si>
    <t>00140500</t>
  </si>
  <si>
    <t xml:space="preserve">Ostatné náklady stavby </t>
  </si>
  <si>
    <t>€</t>
  </si>
  <si>
    <t>45.11.11 - Demolačné práce</t>
  </si>
  <si>
    <t>45.11.11</t>
  </si>
  <si>
    <t>05010104</t>
  </si>
  <si>
    <t>Búranie konštrukcií základy betónové</t>
  </si>
  <si>
    <t>m3</t>
  </si>
  <si>
    <t>05010105</t>
  </si>
  <si>
    <t>Búranie konštrukcií základy železobetónové</t>
  </si>
  <si>
    <t>05020907</t>
  </si>
  <si>
    <t>Vybúranie konštrukcií a demontáže rôznych predmetov kovových</t>
  </si>
  <si>
    <t>ks</t>
  </si>
  <si>
    <t>05030162</t>
  </si>
  <si>
    <t>Odstránenie spevnených plôch  vozoviek a doplňujúcich konštrukcií krytov bitúmenových</t>
  </si>
  <si>
    <t>m2</t>
  </si>
  <si>
    <t>05030166</t>
  </si>
  <si>
    <t>Odstránenie spevnených plôch  vozoviek a doplňujúcich konštrukcií krytov dlaždených</t>
  </si>
  <si>
    <t>05030262</t>
  </si>
  <si>
    <t>Odstránenie spevnených plôch  vozoviek a doplňujúcich konštrukcií - Podkladov - Bitúmenových</t>
  </si>
  <si>
    <t>05030264</t>
  </si>
  <si>
    <t>Odstránenie spevnených plôch  vozoviek a doplňujúcich konštrukcií - Podkladov - Z kameniva hrubého d</t>
  </si>
  <si>
    <t>05030304</t>
  </si>
  <si>
    <t>Odstránenie spevnených plôch  vozoviek a doplňujúcich konštrukcií obrubníkov a krajníkov betónových</t>
  </si>
  <si>
    <t>m</t>
  </si>
  <si>
    <t>05030401</t>
  </si>
  <si>
    <t>Odstránenie spevnených plôch  vozoviek a doplňujúcich konštrukcií zvodidiel, zábradlia, stien, oplot</t>
  </si>
  <si>
    <t>05030407</t>
  </si>
  <si>
    <t>05030507</t>
  </si>
  <si>
    <t>Odstránenie spevnených plôch  vozoviek a doplňujúcich konštrukcií zvislého dopravného značenia kovov</t>
  </si>
  <si>
    <t>05030604</t>
  </si>
  <si>
    <t>Odstránenie spevnených plôch  vozoviek a doplňujúcich konštrukcií priepustov betónových</t>
  </si>
  <si>
    <t>05040102</t>
  </si>
  <si>
    <t>Odstránenie konštrukcií vodných korýt a vo vodných tokoch - Dlažieb včítane podkladov - Z lomového k</t>
  </si>
  <si>
    <t>05080200</t>
  </si>
  <si>
    <t>Doprava vybúraných hmôt - Vodorovná doprava</t>
  </si>
  <si>
    <t>t</t>
  </si>
  <si>
    <t>05090362</t>
  </si>
  <si>
    <t>Doplňujúce práce frézovanie bitúmenového krytu, podkladu</t>
  </si>
  <si>
    <t>05090462</t>
  </si>
  <si>
    <t>Doplňujúce práce diamantové rezanie bitúmenového krytu, podkladu</t>
  </si>
  <si>
    <t>05090503</t>
  </si>
  <si>
    <t>Doplňujúce práce - Jadrové vŕtanie - Do železobetónu</t>
  </si>
  <si>
    <t>cm</t>
  </si>
  <si>
    <t>05090605</t>
  </si>
  <si>
    <t>Doplňujúce práce - Otryskanie - Železobetónovej konštrukcie</t>
  </si>
  <si>
    <t>45.11.12 - Úprava staveniska a vyčisťovacie práce</t>
  </si>
  <si>
    <t>45.11.12</t>
  </si>
  <si>
    <t>01010103</t>
  </si>
  <si>
    <t>Prípravné práce odstránenie porastov krovín</t>
  </si>
  <si>
    <t>01010201</t>
  </si>
  <si>
    <t>Prípravné práce rúbanie stromov</t>
  </si>
  <si>
    <t>01010202</t>
  </si>
  <si>
    <t>Prípravné práce rúbanie odstránenie pňov</t>
  </si>
  <si>
    <t>01010602</t>
  </si>
  <si>
    <t>Prípravné práce zaistenie vedenia podzemného vedenia</t>
  </si>
  <si>
    <t>01040702</t>
  </si>
  <si>
    <t>Konštrukcie z hornín hrádze so zhutnením</t>
  </si>
  <si>
    <t>01060204</t>
  </si>
  <si>
    <t>Premiestnenie vodorovné nad 3 000 m</t>
  </si>
  <si>
    <t>02010105</t>
  </si>
  <si>
    <t>Zlepšovanie základovej pôdy výplň odvodňovacích rebier alebo trativodov a lôžko trativodov oplášteni</t>
  </si>
  <si>
    <t>45.11.20 - Výkopové zemné práce a presun zemín</t>
  </si>
  <si>
    <t>45.11.20</t>
  </si>
  <si>
    <t>01010301</t>
  </si>
  <si>
    <t>Prípravné práce čerpanie vody gravitačnými studňami</t>
  </si>
  <si>
    <t>hod.</t>
  </si>
  <si>
    <t>01010402</t>
  </si>
  <si>
    <t>Prípravné práce odvedenie vody potrubím alebo žľabmi</t>
  </si>
  <si>
    <t>01020101</t>
  </si>
  <si>
    <t>Odkopávky a prekopávky - Humóznej vrstvy - Ornice</t>
  </si>
  <si>
    <t>01020200</t>
  </si>
  <si>
    <t>Odkopávky a prekopávky - Nezapažené</t>
  </si>
  <si>
    <t>01020300</t>
  </si>
  <si>
    <t>Odkopávky a prekopávky - V zemníkoch</t>
  </si>
  <si>
    <t>01020600</t>
  </si>
  <si>
    <t xml:space="preserve">Odkopávky a prekopávky - Korýt vodotokov </t>
  </si>
  <si>
    <t>01030102</t>
  </si>
  <si>
    <t>Hĺbené vykopávky - Jám - Nezapažených</t>
  </si>
  <si>
    <t>01030201</t>
  </si>
  <si>
    <t>Hĺbené vykopávky - Rýh - Š. do 600 mm</t>
  </si>
  <si>
    <t>01030202</t>
  </si>
  <si>
    <t>Hĺbené vykopávky , rýh - š nad 600 mm do 2000 mm</t>
  </si>
  <si>
    <t>01030302</t>
  </si>
  <si>
    <t>Hĺbené vykopávky - Šachiet - Nezapažených</t>
  </si>
  <si>
    <t>01030700</t>
  </si>
  <si>
    <t xml:space="preserve">Hĺbené vykopávky - Z vody </t>
  </si>
  <si>
    <t>01040100</t>
  </si>
  <si>
    <t>Konštrukcie z hornín - Skládky</t>
  </si>
  <si>
    <t>01040202</t>
  </si>
  <si>
    <t>Konštrukcie z hornín násypy so zhutnením</t>
  </si>
  <si>
    <t>01040402</t>
  </si>
  <si>
    <t>Konštrukcie z hornín zásypy so zhutnením</t>
  </si>
  <si>
    <t>01040501</t>
  </si>
  <si>
    <t>Konštrukcie z hornín obsypy bez zhutnenia</t>
  </si>
  <si>
    <t>01060202</t>
  </si>
  <si>
    <t>Premiestnenie - Vodorovné - Do 1 000 m</t>
  </si>
  <si>
    <t>01060700</t>
  </si>
  <si>
    <t xml:space="preserve">Premiestnenie - Nakladanie, prekladanie, vykladanie </t>
  </si>
  <si>
    <t>01080101</t>
  </si>
  <si>
    <t>Povrchové úpravy terénu úprava pláne so  zhutnením v zárezoch</t>
  </si>
  <si>
    <t>01080102</t>
  </si>
  <si>
    <t>Povrchové úpravy terénu úprava pláne so  zhutnením v násypoch</t>
  </si>
  <si>
    <t>01080401</t>
  </si>
  <si>
    <t>Povrchové úpravy terénu svahovanie v zárezoch</t>
  </si>
  <si>
    <t>01080402</t>
  </si>
  <si>
    <t>Povrchové úpravy terénu svahovanie v násypoch</t>
  </si>
  <si>
    <t>01080501</t>
  </si>
  <si>
    <t>Povrchové úpravy terénu úpravy povrchov rozprestretím ornice</t>
  </si>
  <si>
    <t>01080502</t>
  </si>
  <si>
    <t>Povrchové úpravy terénu - Úpravy povrchov - Založením trávnika ručne</t>
  </si>
  <si>
    <t>01080503</t>
  </si>
  <si>
    <t>Povrchové úpravy terénu úpravy povrchov založením trávnika</t>
  </si>
  <si>
    <t>45.11.27 - Terénne úpravy</t>
  </si>
  <si>
    <t>45.11.27</t>
  </si>
  <si>
    <t>45.22.11 - Stavebné práce na mostoch</t>
  </si>
  <si>
    <t>45.22.11</t>
  </si>
  <si>
    <t>11010101</t>
  </si>
  <si>
    <t>Základy pásy betón prostý</t>
  </si>
  <si>
    <t>11010102</t>
  </si>
  <si>
    <t>Základy pásy betón železový</t>
  </si>
  <si>
    <t>11010112</t>
  </si>
  <si>
    <t>Základy pásy debnenie z dielcov</t>
  </si>
  <si>
    <t>11010301</t>
  </si>
  <si>
    <t>Základy dosky betón prostý</t>
  </si>
  <si>
    <t>11010311</t>
  </si>
  <si>
    <t>Základy dosky debnenie tradičné</t>
  </si>
  <si>
    <t>11010312</t>
  </si>
  <si>
    <t>Základy - Dosky - Debnenie z dielcov</t>
  </si>
  <si>
    <t>11010321</t>
  </si>
  <si>
    <t>Základy dosky výstuž z betonárskej ocele</t>
  </si>
  <si>
    <t>11050202</t>
  </si>
  <si>
    <t>Zvislé konštrukcie inžinierskych stavieb - Opory - Betón železový</t>
  </si>
  <si>
    <t>11050212</t>
  </si>
  <si>
    <t>Zvislé konštrukcie inžinierskych stavieb opory debnenie z dielcov</t>
  </si>
  <si>
    <t>11050221</t>
  </si>
  <si>
    <t>Zvislé konštrukcie inžinierskych stavieb - Opory - Výstuž z betonárskej ocele</t>
  </si>
  <si>
    <t>11050302</t>
  </si>
  <si>
    <t>Zvislé konštrukcie inžinierskych stavieb - Krídla, steny - Betón železový</t>
  </si>
  <si>
    <t>11050312</t>
  </si>
  <si>
    <t>Zvislé konštrukcie inžinierskych stavieb - Krídla, steny - Debnenie z dielcov</t>
  </si>
  <si>
    <t>11050321</t>
  </si>
  <si>
    <t>Zvislé konštrukcie inžinierskych stavieb - Krídla, steny - Výstuž z betonárskej ocele</t>
  </si>
  <si>
    <t>11050502</t>
  </si>
  <si>
    <t>Zvislé konštrukcie inžinierskych stavieb úložné prahy betón železový</t>
  </si>
  <si>
    <t>11050511</t>
  </si>
  <si>
    <t>Zvislé konštrukcie inžinierskych stavieb úložné prahy debnenie tradičné</t>
  </si>
  <si>
    <t>11050602</t>
  </si>
  <si>
    <t>Zvislé konštrukcie inžinierskych stavieb - Rímsy - Betón železový</t>
  </si>
  <si>
    <t>11050611</t>
  </si>
  <si>
    <t>Zvislé konštrukcie inžinierskych stavieb rímsy debnenie tradičné</t>
  </si>
  <si>
    <t>11050621</t>
  </si>
  <si>
    <t>Zvislé konštrukcie inžinierskych stavieb - Rímsy - Výstuž z betonárskej ocele</t>
  </si>
  <si>
    <t>11080102</t>
  </si>
  <si>
    <t>Vodorovné nosné konštrukcie inžinierskych stavieb - Prechodové dosky - Betón železový</t>
  </si>
  <si>
    <t>11080112</t>
  </si>
  <si>
    <t>Vodorovné nosné konštrukcie inžinierskych stavieb - Prechodové dosky - Debnenie z dielcov</t>
  </si>
  <si>
    <t>11080121</t>
  </si>
  <si>
    <t>Vodorovné nosné konštrukcie inžinierskych stavieb - Prechodové dosky - Výstuž z betonárskej ocele</t>
  </si>
  <si>
    <t>11080221</t>
  </si>
  <si>
    <t>Vodorovné nosné konštrukcie inžinierskych stavieb mostné dosky výstuž z betonárskej ocele</t>
  </si>
  <si>
    <t>11080302</t>
  </si>
  <si>
    <t>Vodorovné nosné konštrukcie inžinierskych stavieb mostné trámy betón železový</t>
  </si>
  <si>
    <t>11080312</t>
  </si>
  <si>
    <t>Vodorovné nosné konštrukcie inžinierskych stavieb mostné trámy debnenie z dielcov</t>
  </si>
  <si>
    <t>11080513</t>
  </si>
  <si>
    <t>Vodorovné nosné konštrukcie inžinierskych stavieb mostné komorové debnenie zabudované</t>
  </si>
  <si>
    <t>11080602</t>
  </si>
  <si>
    <t>Vodorovné nosné konštrukcie inžinierskych stavieb klenby betón železový</t>
  </si>
  <si>
    <t>11080612</t>
  </si>
  <si>
    <t>Vodorovné nosné konštrukcie inžinierskych stavieb klenby debnenie z dielcov</t>
  </si>
  <si>
    <t>11090102</t>
  </si>
  <si>
    <t>Schodiskové konštrukcie - Kompletné - Betón železový</t>
  </si>
  <si>
    <t>11090111</t>
  </si>
  <si>
    <t>Schodiskové konštrukcie - Kompletné - Debnenie tradičné</t>
  </si>
  <si>
    <t>11090121</t>
  </si>
  <si>
    <t>Schodiskové konštrukcie - Kompletné - Výstuž z betonárskej ocele</t>
  </si>
  <si>
    <t>11090211</t>
  </si>
  <si>
    <t>Schodiskové konštrukcie - Stupne - Debnenie tradičné</t>
  </si>
  <si>
    <t>11200101</t>
  </si>
  <si>
    <t>Podkladné konštrukcie - Podkladné vrstvy - Betón prostý</t>
  </si>
  <si>
    <t>11200201</t>
  </si>
  <si>
    <t>Podkladné konštrukcie tesniace vrstvy, prahy betón prostý</t>
  </si>
  <si>
    <t>11200202</t>
  </si>
  <si>
    <t>Podkladné konštrukcie tesniace vrstvy, prahy betón železový</t>
  </si>
  <si>
    <t>11210201</t>
  </si>
  <si>
    <t>Spevnené plochy pätky, opevnenie betón prostý</t>
  </si>
  <si>
    <t>11250901</t>
  </si>
  <si>
    <t>(91) doplňujúce konštrukcie , obetónovanie potrubia - Betón prostý</t>
  </si>
  <si>
    <t>12260123</t>
  </si>
  <si>
    <t>Dokončovacie práce - Dilatačné škáry a zariadenia - Z izolačných dosiek</t>
  </si>
  <si>
    <t>12260432</t>
  </si>
  <si>
    <t>Dokončovacie práce - Doplnky vnútorné - Kovové</t>
  </si>
  <si>
    <t>15020406</t>
  </si>
  <si>
    <t xml:space="preserve">Múry - Rímsy </t>
  </si>
  <si>
    <t>15080202</t>
  </si>
  <si>
    <t>Vodorovné nosné konštr.pre mostné stavby nosníky dielce železobetonové</t>
  </si>
  <si>
    <t>15080208</t>
  </si>
  <si>
    <t>Vodorovné nosné konštr.pre mostné stavby - Nosníky - Dielce žel. betónové predpäté</t>
  </si>
  <si>
    <t>21080407</t>
  </si>
  <si>
    <t>Vodorovné nosné konštrukcie kĺby a ložiská elastomerové a gumené</t>
  </si>
  <si>
    <t>21200116</t>
  </si>
  <si>
    <t>Podkladné.a vedľajšie konštrukcie - Výplň za oporami a protimrazové kliny - Zo štrkopiesku</t>
  </si>
  <si>
    <t>21200117</t>
  </si>
  <si>
    <t>Podkladné.a vedľajšie konštrukcie - Výplň za oporami a protimrazové kliny - Z ílu</t>
  </si>
  <si>
    <t>21200241</t>
  </si>
  <si>
    <t>Podkladné.a vedľajšie konštrukcie - Pod mostnými ložiskami - Plastbetón</t>
  </si>
  <si>
    <t>21200242</t>
  </si>
  <si>
    <t>Podkladné.a vedľajšie konštrukcie - Pod mostnými ložiskami - Modifikovaná malta</t>
  </si>
  <si>
    <t>21250106</t>
  </si>
  <si>
    <t>Doplňujúce konštrukcie - Zvodidlá - Oceľové</t>
  </si>
  <si>
    <t>21250206</t>
  </si>
  <si>
    <t>Doplňujúce konštrukcie zábradlia oceľové</t>
  </si>
  <si>
    <t>21250320</t>
  </si>
  <si>
    <t>Doplňujúce konštrukcie - Odvodnenie mostov - Odvodňovače</t>
  </si>
  <si>
    <t>21250422</t>
  </si>
  <si>
    <t>Doplňujúce konštrukcie - Dilatačné zariadenia - Výplň dilatačných škár</t>
  </si>
  <si>
    <t>21250424</t>
  </si>
  <si>
    <t>Doplňujúce konštrukcie - Dilatačné zariadenia - Tesnenie dilatačných škár</t>
  </si>
  <si>
    <t>21250906</t>
  </si>
  <si>
    <t>Doplňujúce konštrukcie drobné zariadenia oceľové</t>
  </si>
  <si>
    <t>32200102</t>
  </si>
  <si>
    <t>Podkladné a vedľajšie konštrukcie - Lôžko pod dlažby - Kamenivo ťažené, štrkopiesok</t>
  </si>
  <si>
    <t>32210308</t>
  </si>
  <si>
    <t>Spevnené plochy zahádzka lomový kameň</t>
  </si>
  <si>
    <t>32210708</t>
  </si>
  <si>
    <t>Spevnené plochy - Dlažba - Lomový kameň</t>
  </si>
  <si>
    <t>45.23.16 - Stavebné práce na stavbe komunikačných vedení</t>
  </si>
  <si>
    <t>45.23.16</t>
  </si>
  <si>
    <t>91089000</t>
  </si>
  <si>
    <t>Káblové lôžko</t>
  </si>
  <si>
    <t>92020101</t>
  </si>
  <si>
    <t>Vedenia vonkajšie,káblové (miestne siete) - Káble miestne - Telefónne</t>
  </si>
  <si>
    <t>45.23.31 - Stavebné práce na výstavbe diaľnic a ciest chodníkov a nekrytých parkovísk</t>
  </si>
  <si>
    <t>45.23.31</t>
  </si>
  <si>
    <t>11010202</t>
  </si>
  <si>
    <t>Základy , pätky - Betón železový</t>
  </si>
  <si>
    <t>11010211</t>
  </si>
  <si>
    <t>Základy , pätky - Debnenie tradičné</t>
  </si>
  <si>
    <t>Zvislé konštrukcie inžinierskych stavieb rímsy betón železový</t>
  </si>
  <si>
    <t>Zvislé konštrukcie inžinierskych stavieb rímsy výstuž z betonárskej ocele</t>
  </si>
  <si>
    <t>11080311</t>
  </si>
  <si>
    <t>Vodorovné nosné konštrukcie inžinierskych stavieb mostné trámy debnenie tradičné</t>
  </si>
  <si>
    <t>11080321</t>
  </si>
  <si>
    <t>Vodorovné nosné konštrukcie inžinierskych stavieb mostné trámy výstuž z betonárskej ocele</t>
  </si>
  <si>
    <t>11200301</t>
  </si>
  <si>
    <t>Podkladné konštrukcie dosky, bloky, sedlá, betón prostý</t>
  </si>
  <si>
    <t>11250601</t>
  </si>
  <si>
    <t>Doplňujúce konštrukcie čelá priepustov betón prostý</t>
  </si>
  <si>
    <t>11250701</t>
  </si>
  <si>
    <t>Doplňujúce konštrukcie vtokové nádržky betón prostý</t>
  </si>
  <si>
    <t>11250702</t>
  </si>
  <si>
    <t>Doplňujúce konštrukcie vtokové nádržky betón železový</t>
  </si>
  <si>
    <t>22010104</t>
  </si>
  <si>
    <t>Podkladné a krycie vrstvy bez spojiva nestmelené (bez spojiva) štrkodrva</t>
  </si>
  <si>
    <t>22010106</t>
  </si>
  <si>
    <t>Podkladné a krycie vrstvy bez spojiva nestmelené (bez spojiva) vibrovaný štrk</t>
  </si>
  <si>
    <t>22010201</t>
  </si>
  <si>
    <t>Podkladné a krycie vrstvy bez spojiva spevnenie krajníc zo zeminy</t>
  </si>
  <si>
    <t>22010204</t>
  </si>
  <si>
    <t>Podkladné a krycie vrstvy bez spojiva spevnenie krajníc štrkodrva</t>
  </si>
  <si>
    <t>22020421</t>
  </si>
  <si>
    <t>-podkladné a krycie vrstvy s hydraulickým spojivom cementobetónové jednovrstvové kamenivo spevnené c</t>
  </si>
  <si>
    <t>22030329</t>
  </si>
  <si>
    <t>Podkladné a krycie vrstvy z asfaltových zmesí bitúmenové postreky, nátery, posypy infiltračný postre</t>
  </si>
  <si>
    <t>22030330</t>
  </si>
  <si>
    <t>Podkladné a krycie vrstvy z asfaltových zmesí bitúmenové postreky, nátery, posypy spojovací postrek</t>
  </si>
  <si>
    <t>22030437</t>
  </si>
  <si>
    <t>Podkladné a krycie vrstvy z asfaltových zmesí emulzné kalové vrstvy mikrokoberce</t>
  </si>
  <si>
    <t>22030640</t>
  </si>
  <si>
    <t>Podkladné a krycie vrstvy z asfaltových zmesí bitúmenové vrstvy asfaltový betón</t>
  </si>
  <si>
    <t>22030641</t>
  </si>
  <si>
    <t>Podkladné a krycie  vrstvy z asfaltových zmesí - Bitúmenové vrstvy - Asfaltový koberec mastixový</t>
  </si>
  <si>
    <t>22030643</t>
  </si>
  <si>
    <t>Podkladné a krycie  vrstvy z asfaltových zmesí - Bitúmenové vrstvy - Koberec drenážny</t>
  </si>
  <si>
    <t>22040145</t>
  </si>
  <si>
    <t>Kryty dláždené chodníkov komunikácií,rigolov prefabrikované panely cestné</t>
  </si>
  <si>
    <t>22040417</t>
  </si>
  <si>
    <t>Kryty dláždené chodníkov komunikácií,rigolov zámkovej dlažby betónovej</t>
  </si>
  <si>
    <t>22250162</t>
  </si>
  <si>
    <t>Doplňujúce konštrukcie - Zábradlie - Kovové</t>
  </si>
  <si>
    <t>22250356</t>
  </si>
  <si>
    <t>Doplňujúce konštrukcie - Zvodidlá - Prefabrikované</t>
  </si>
  <si>
    <t>22250362</t>
  </si>
  <si>
    <t>Doplňujúce konštrukcie zvodidlá oceľové</t>
  </si>
  <si>
    <t>22250464</t>
  </si>
  <si>
    <t>Doplňujúce konštrukcie - Ochranné zariadenia - Smerové stĺpiky</t>
  </si>
  <si>
    <t>22250670</t>
  </si>
  <si>
    <t>Doplňujúce konštrukcie - Zvislé dopravné značky</t>
  </si>
  <si>
    <t>22250671</t>
  </si>
  <si>
    <t>Doplňujúce konštrukcie zvislé dopravné značky normálny alebo zväčšený rozmer</t>
  </si>
  <si>
    <t>22250672</t>
  </si>
  <si>
    <t>Doplňujúce konštrukcie - Zvislé dopravné značky - Veľkorozmerné</t>
  </si>
  <si>
    <t>22250776</t>
  </si>
  <si>
    <t>Doplňujúce konštrukcie vodorovné dopravné značenie striekané a náterové</t>
  </si>
  <si>
    <t>m,m2</t>
  </si>
  <si>
    <t>22250784</t>
  </si>
  <si>
    <t>Doplňujúce konštrukcie vodorovné dopravné značenie plastové</t>
  </si>
  <si>
    <t>22250785</t>
  </si>
  <si>
    <t xml:space="preserve">Doplňujúce konštrukcie - Vodorovné dopravné značenie </t>
  </si>
  <si>
    <t>22250980</t>
  </si>
  <si>
    <t>Doplňujúce konštrukcie obrubníky chodníkové</t>
  </si>
  <si>
    <t>22250981</t>
  </si>
  <si>
    <t>Doplňujúce konštrukcie obrubníky záhonové</t>
  </si>
  <si>
    <t>22251082</t>
  </si>
  <si>
    <t>Doplňujúce konštrukcie dilatačné škáry vkladané</t>
  </si>
  <si>
    <t>22251083</t>
  </si>
  <si>
    <t>Doplňujúce konštrukcie dilatačné škáry rezané</t>
  </si>
  <si>
    <t>22251161</t>
  </si>
  <si>
    <t>Doplňujúce konštrukcie - Otvorené žľaby - Z betónových tvárnic</t>
  </si>
  <si>
    <t>22251284</t>
  </si>
  <si>
    <t>Doplňujúce konštrukcie kábelovody z rúr alebo dielcov plastových</t>
  </si>
  <si>
    <t>22251386</t>
  </si>
  <si>
    <t>Doplňujúce konštrukcie priepusty, hospodárske prejazdy z rúr železobetónových</t>
  </si>
  <si>
    <t>22251488</t>
  </si>
  <si>
    <t>Doplňujúce konštrukcie pri stavbe krytov komunikácií zvarované siete</t>
  </si>
  <si>
    <t>22251592</t>
  </si>
  <si>
    <t>Doplňujúce konštrukcie čistenie vozovky a spevnených plôch</t>
  </si>
  <si>
    <t>22251594</t>
  </si>
  <si>
    <t>Doplňujúce konštrukcie čistenie priekop</t>
  </si>
  <si>
    <t>22251661</t>
  </si>
  <si>
    <t>Doplňujúce konštrukcie uzavreté žľabové systémy z betónu</t>
  </si>
  <si>
    <t>27030422</t>
  </si>
  <si>
    <t>Kanalizácie rúry plastové PVC</t>
  </si>
  <si>
    <t>27031176</t>
  </si>
  <si>
    <t>Kanalizácie - Ostatné konštrukcie - Doplnky</t>
  </si>
  <si>
    <t>32210709</t>
  </si>
  <si>
    <t>Spevnené plochy dlažba betónové dosky</t>
  </si>
  <si>
    <t>62060204</t>
  </si>
  <si>
    <t>Podlahy tesárske hrubé dosky</t>
  </si>
  <si>
    <t>45.24.70 - Práce na hrubej stavbe úprav tokov, hrádzí, zavlažovacích kanálov a akvaduktov</t>
  </si>
  <si>
    <t>45.24.70</t>
  </si>
  <si>
    <t>32260455</t>
  </si>
  <si>
    <t>Dokončovacie práce drobné konštrukcie limigrafická lata</t>
  </si>
  <si>
    <t>45.26.14 - Izolačné práce proti vode</t>
  </si>
  <si>
    <t>45.26.14</t>
  </si>
  <si>
    <t>61010101</t>
  </si>
  <si>
    <t>Proti vode a zemnej vlhkosti - Bežných konštrukcií - Náterivami a tmelmi</t>
  </si>
  <si>
    <t>61010104</t>
  </si>
  <si>
    <t>Proti vode a zemnej vlhkosti bežných konštrukcií termoplastmi</t>
  </si>
  <si>
    <t>61010105</t>
  </si>
  <si>
    <t>Proti vode a zemnej vlhkosti bežných konštrukcií ochrannými a podkladnými textíliami</t>
  </si>
  <si>
    <t>61010301</t>
  </si>
  <si>
    <t>Proti vode a zemnej vlhkosti potrubí, stôk, šachiet náterivami a tmelmi</t>
  </si>
  <si>
    <t>61010502</t>
  </si>
  <si>
    <t>Proti vode a zemnej vlhkosti - Mostoviek - Pásmi</t>
  </si>
  <si>
    <t>45.26.21 - Lešenárske práce</t>
  </si>
  <si>
    <t>45.26.21</t>
  </si>
  <si>
    <t>03050111</t>
  </si>
  <si>
    <t>Ochranné konštrukcie - Zábradlie - Na vonkajších voľných stranách objektov</t>
  </si>
  <si>
    <t>45.26.22 - Základové práce a vŕtanie vodných studní</t>
  </si>
  <si>
    <t>45.26.22</t>
  </si>
  <si>
    <t>Zlepšovanie základovej pôdy - Výplň odvodňovacích rebier alebo trativodov - Opláštenie z geotextílie</t>
  </si>
  <si>
    <t>02010201</t>
  </si>
  <si>
    <t>Zlepšovanie základovej pôdy - Lôžko pre trativody a vankúše pod základy - Kamenivo</t>
  </si>
  <si>
    <t>02010221</t>
  </si>
  <si>
    <t>Zlepšovanie základovej pôdy - Lôžko pre trativody a vankúše pod základy - Betón prostý</t>
  </si>
  <si>
    <t>02010309</t>
  </si>
  <si>
    <t>Zlepšovanie základovej pôdy - Trativody kompletné z potrubia - Plastické</t>
  </si>
  <si>
    <t>02020674</t>
  </si>
  <si>
    <t>Vrty - Pre pilóty - Tr.horniny IV</t>
  </si>
  <si>
    <t>02040200</t>
  </si>
  <si>
    <t>Pilóty - Betónované na mieste s vytiahnutím pažnice - skúšky pilót</t>
  </si>
  <si>
    <t>02040222</t>
  </si>
  <si>
    <t>Pilóty - Betónované na mieste s vytiahnutím pažnice - Beton železový</t>
  </si>
  <si>
    <t>02040223</t>
  </si>
  <si>
    <t>Pilóty , betónované na mieste s vytiahnutím pažnice - betonárska výstuž</t>
  </si>
  <si>
    <t>02040290</t>
  </si>
  <si>
    <t xml:space="preserve">Pilóty - Betónované na mieste s vytiahnutím pažnice </t>
  </si>
  <si>
    <t>02050132</t>
  </si>
  <si>
    <t>Steny - Štetovnicové baranené - Kovové dielce</t>
  </si>
  <si>
    <t>45.26.25 - Murovanie a murárske práce</t>
  </si>
  <si>
    <t>45.26.25</t>
  </si>
  <si>
    <t>45.31.61 - Inštalovanie vonkajších osvetľovacích zariadení a osvetlenia ciest</t>
  </si>
  <si>
    <t>45.31.61</t>
  </si>
  <si>
    <t>91200202</t>
  </si>
  <si>
    <t>Svietidlá a osvetľovacie  zariadenia - Svietidlá - Pouličné</t>
  </si>
  <si>
    <t>91220201</t>
  </si>
  <si>
    <t>Uzemňovacie a bleskozvodné vedenia zachytávače pasívne FeZn</t>
  </si>
  <si>
    <t>91220301</t>
  </si>
  <si>
    <t>Uzemňovacie a bleskozvodné vedenia , vodiče nadzemné, na povrchu - FeZn</t>
  </si>
  <si>
    <t>91220702</t>
  </si>
  <si>
    <t>Uzemňovacie a bleskozvodné vedenia , svorky - Pre vedenia v zemi</t>
  </si>
  <si>
    <t>91221001</t>
  </si>
  <si>
    <t>Uzemňovacie a bleskozvodné vedenia , vedenia v zemi - FeZn</t>
  </si>
  <si>
    <t>91221201</t>
  </si>
  <si>
    <t>Uzemňovacie a bleskozvodné vedenia , nátery - Zvodových vodičov</t>
  </si>
  <si>
    <t>91221401</t>
  </si>
  <si>
    <t>Uzemňovacie a bleskozvodné vedenia - Meranie - Rezistencie uzemnenia</t>
  </si>
  <si>
    <t>91221501</t>
  </si>
  <si>
    <t>Uzemňovacie a bleskozvodné vedenia - Revízie - Bleskozvodu</t>
  </si>
  <si>
    <t>45.44.20 - Nanášanie ochranných vrstiev - maliarske a natieračské práce</t>
  </si>
  <si>
    <t>45.44.20</t>
  </si>
  <si>
    <t>84010207</t>
  </si>
  <si>
    <t>Nátery , kovové doplnkové konštr. - Farba epoxidová</t>
  </si>
  <si>
    <t>84010210</t>
  </si>
  <si>
    <t>Nátery , kovové doplnkové konštr. - Farba polyuretanová</t>
  </si>
  <si>
    <t>84010807</t>
  </si>
  <si>
    <t>Nátery omietky a betónové povrchy farba epoxidová</t>
  </si>
  <si>
    <t>84010815</t>
  </si>
  <si>
    <t>Nátery omietky a betónové povrchy farba riediteľná vodou (akrylátová)</t>
  </si>
  <si>
    <t>84010951</t>
  </si>
  <si>
    <t>Nátery , úpravy povrchov - otryskanie</t>
  </si>
  <si>
    <t>84010952</t>
  </si>
  <si>
    <t>Nátery , úpravy povrchov - metalizácia</t>
  </si>
  <si>
    <t>Časť stavby</t>
  </si>
  <si>
    <t>000-00 - 000-00 Všeobecné položky</t>
  </si>
  <si>
    <t>Celkom za 000-00 - 000-00 Všeobecné položky</t>
  </si>
  <si>
    <t>101-00 - 101-00 Rekonštrukcia cesty  I/16</t>
  </si>
  <si>
    <t>Celkom za 101-00 - 101-00 Rekonštrukcia cesty  I/16</t>
  </si>
  <si>
    <t xml:space="preserve">102-00 - 102-00 Chodník </t>
  </si>
  <si>
    <t xml:space="preserve">Celkom za 102-00 - 102-00 Chodník </t>
  </si>
  <si>
    <t>201-00 - 201-00 Rekonštrukcia mosta ev. č. 16-248</t>
  </si>
  <si>
    <t xml:space="preserve">Odkopávky a prekopávky - Nezapažené </t>
  </si>
  <si>
    <t xml:space="preserve">Odkopávky a prekopávky - V zemníkoch </t>
  </si>
  <si>
    <t>Hĺbené vykopávky rýh š. do 600 mm</t>
  </si>
  <si>
    <t xml:space="preserve">Konštrukcie z hornín - Skládky </t>
  </si>
  <si>
    <t>Konštrukcie z hornín - Zásypy - So zhutnením</t>
  </si>
  <si>
    <t>Odstránenie spevnených plôch  vozoviek a doplňujúcich konštrukcií - Zvodidiel, zábradlia, stien, opl</t>
  </si>
  <si>
    <t xml:space="preserve">Doprava vybúraných hmôt - Vodorovná doprava - </t>
  </si>
  <si>
    <t>Doplňujúce konštrukcie , zábradlia - oceľové</t>
  </si>
  <si>
    <t>Podkladné vrstvy bez spojiva - Nestmelené - Štrkodrva</t>
  </si>
  <si>
    <t xml:space="preserve">Podkladné a krycie vrstvy s hydraulickým spojivom - Cementobetónové jednovrstvové </t>
  </si>
  <si>
    <t>Podkladné a krycie  vrstvy z asfaltových zmesí - Bitúmenové postreky, nátery, posypy - Infiltračný p</t>
  </si>
  <si>
    <t>Podkladné a krycie  vrstvy z asfaltových zmesí - Bitúmenové postreky, nátery, posypy - Spojovací pos</t>
  </si>
  <si>
    <t>Podkladné a krycie  vrstvy z asfaltových zmesí - Bitúmenové vrstvy - Asfaltový betón</t>
  </si>
  <si>
    <t>Doplňujúce konštrukcie - Zvislé dopravné značky - Normálny alebo zväčšený rozmer - DDZ</t>
  </si>
  <si>
    <t>Doplňujúce konštrukcie - Chodníkové obrubníky - Chodníkové</t>
  </si>
  <si>
    <t>Doplňujúce konštrukcie - Dilatačné škáry - Vkladané</t>
  </si>
  <si>
    <t>Doplňujúce konštrukcie - Dilatačné škáry - Rezané</t>
  </si>
  <si>
    <t>Doplňujúce konštrukcie otvorené žľaby z betónových tvárnic</t>
  </si>
  <si>
    <t>Proti vode a zemnej vlhkosti - Bežných konštrukcií - Termoplastmi</t>
  </si>
  <si>
    <t>Nátery - Omietky a betónové povrchy - Farba riediteľná vodou (akrylátová)</t>
  </si>
  <si>
    <t>Celkom za 201-00 - 201-00 Rekonštrukcia mosta ev. č. 16-248</t>
  </si>
  <si>
    <t>202-00 - 202-00 Rekonštrukcia mosta ev. č. 16-249</t>
  </si>
  <si>
    <t>Konštrukcie z hornín , zásypy - so zhutnením</t>
  </si>
  <si>
    <t>Premiestnenie - Vodorovné - Nad 5 000 m</t>
  </si>
  <si>
    <t>Zvislé konštrukcie inžinierskych stavieb krídla, steny betón železový</t>
  </si>
  <si>
    <t>Doplňujúce konštrukcie - Zvislé dopravné značky - Nezaradené</t>
  </si>
  <si>
    <t>Celkom za 202-00 - 202-00 Rekonštrukcia mosta ev. č. 16-249</t>
  </si>
  <si>
    <t xml:space="preserve">202-01 - 202-01 Obchádzka </t>
  </si>
  <si>
    <t>Odkopávky a prekopávky humóznej vrstvy ornice</t>
  </si>
  <si>
    <t>Odstránenie spevnených plôch  vozoviek a doplňujúcich konštrukcií podkladov z kameniva hrubého drven</t>
  </si>
  <si>
    <t xml:space="preserve">Celkom za 202-01 - 202-01 Obchádzka </t>
  </si>
  <si>
    <t>621-00 - 621-00 Osvetlenie priechodov pre chodcov</t>
  </si>
  <si>
    <t>Celkom za 621-00 - 621-00 Osvetlenie priechodov pre chodcov</t>
  </si>
  <si>
    <t>0003010101</t>
  </si>
  <si>
    <t>staveniskové náklady zhotoviteľa - zariadenie staveniska - zriadenie</t>
  </si>
  <si>
    <t>0003010200</t>
  </si>
  <si>
    <t>staveniskové náklady zhotoviteľa - zariadenie staveniska - prevádzka</t>
  </si>
  <si>
    <t>0003010300</t>
  </si>
  <si>
    <t>staveniskové náklady zhotoviteľa - zariadenie staveniska - odstránenie</t>
  </si>
  <si>
    <t>0004022100</t>
  </si>
  <si>
    <t>projektové práce - náklady na vypracovanie dokumentácie DVP</t>
  </si>
  <si>
    <t>0004022200</t>
  </si>
  <si>
    <t>Dokumentáciu skutočného realizovania stavby (DSRS), manuál užívania stavby-prevádzkové manuály a poriadky</t>
  </si>
  <si>
    <t>0014050006</t>
  </si>
  <si>
    <t xml:space="preserve">Ostatné náklady stavby - pasportizácia prístupových trás a okolia  pred zahájením a po ukončení stavby </t>
  </si>
  <si>
    <t>0501010400</t>
  </si>
  <si>
    <t>Búranie konštrukcií, základy, betónové</t>
  </si>
  <si>
    <t>0501010500</t>
  </si>
  <si>
    <t>Búranie konštrukcií, základy, železobetónové</t>
  </si>
  <si>
    <t>0502090700</t>
  </si>
  <si>
    <t>0503016201</t>
  </si>
  <si>
    <t>Odstránenie spevnených plôch  vozoviek a doplňujúcich konštrukcií krytov bitúmenových hr.do 100 mm</t>
  </si>
  <si>
    <t>0503016202</t>
  </si>
  <si>
    <t>Odstránenie spevnených plôch  vozoviek a doplňujúcich konštrukcií krytov bitúmenových hr. nad 100 do 200 mm</t>
  </si>
  <si>
    <t>0503016203</t>
  </si>
  <si>
    <t>Odstránenie spevnených plôch  vozoviek a doplňujúcich konštrukcií krytov bitúmenových hr. nad 200 do 300 mm</t>
  </si>
  <si>
    <t>0503016602</t>
  </si>
  <si>
    <t>Odstránenie spevnených plôch  vozoviek a doplňujúcich konštrukcií krytov dlaždených hr. nad 100 do 200 mm</t>
  </si>
  <si>
    <t>0503026201</t>
  </si>
  <si>
    <t>Búracie práce a demolácie - odstránenie spevnených plôch  vozoviek a doplňujúcich konštrukcií - podkladov - bitúmenových</t>
  </si>
  <si>
    <t>0503026402</t>
  </si>
  <si>
    <t>Odstránenie spevnených plôch  vozoviek a doplňujúcich konštrukcií, podkladov, z kameniva hrubého drveného, hr. nad 100 do 200 mm</t>
  </si>
  <si>
    <t>0503026403</t>
  </si>
  <si>
    <t>Odstránenie spevnených plôch  vozoviek a doplňujúcich konštrukcií podkladov z kameniva hrubého drveného hr. nad 200 do 300 mm</t>
  </si>
  <si>
    <t>0503030401</t>
  </si>
  <si>
    <t>Odstránenie spevnených plôch  vozoviek a doplňujúcich konštrukcií obrubníkov a krajníkov betónových ležatých</t>
  </si>
  <si>
    <t>0503040100</t>
  </si>
  <si>
    <t>Odstránenie spevnených plôch  vozoviek a doplňujúcich konštrukcií, zvodidiel, zábradlia, stien, oplotení, z dielcov prefabrikovaných</t>
  </si>
  <si>
    <t>0503040700</t>
  </si>
  <si>
    <t>Odstránenie spevnených plôch  vozoviek a doplňujúcich konštrukcií, zvodidiel, zábradlia, stien, oplotení, kovových</t>
  </si>
  <si>
    <t>0503050700</t>
  </si>
  <si>
    <t>Odstránenie spevnených plôch  vozoviek a doplňujúcich konštrukcií, zvislého dopravného značenia, kovových</t>
  </si>
  <si>
    <t>0503060402</t>
  </si>
  <si>
    <t>Odstránenie spevnených plôch  vozoviek a doplňujúcich konštrukcií priepustov betónových nad DN 500 do DN 1 200 mm</t>
  </si>
  <si>
    <t>0504010200</t>
  </si>
  <si>
    <t>Odstránenie konštrukcií vodných korýt a vo vodných tokoch, dlažieb včítane podkladov, z lomového kameňa</t>
  </si>
  <si>
    <t>0508020002</t>
  </si>
  <si>
    <t>Doprava vybúraných hmôt, vodorovná doprava, nad 1 km</t>
  </si>
  <si>
    <t>0508020003</t>
  </si>
  <si>
    <t>nad 1 km</t>
  </si>
  <si>
    <t>0509036205</t>
  </si>
  <si>
    <t>Doplňujúce práce frézovanie bitúmenového krytu, podkladu hr. nad 60 mm</t>
  </si>
  <si>
    <t>0509046203</t>
  </si>
  <si>
    <t>Doplňujúce práce diamantové rezanie bitúmenového krytu, podkladu hr. nad 100 do 150 mm</t>
  </si>
  <si>
    <t>0509046204</t>
  </si>
  <si>
    <t>Doplňujúce práce diamantové rezanie bitúmenového krytu, podkladu hr. nad 150 do 200 mm</t>
  </si>
  <si>
    <t>0509050301</t>
  </si>
  <si>
    <t>Búracie práce a demolácie - doplňujúce práce - jadrové vŕtanie - do železobetónu</t>
  </si>
  <si>
    <t>0509060501</t>
  </si>
  <si>
    <t>Doplňujúce práce, otryskanie, železobetónovej konštrukcie, tlakovou vodou</t>
  </si>
  <si>
    <t>0101010301</t>
  </si>
  <si>
    <t>Prípravné práce odstránenie porastov krovín na suchu</t>
  </si>
  <si>
    <t>0101020101</t>
  </si>
  <si>
    <t>Prípravné práce, rúbanie, stromov, priemer do 50 cm</t>
  </si>
  <si>
    <t>0101020102</t>
  </si>
  <si>
    <t>Prípravné práce, rúbanie, stromov, priemer do 90 cm</t>
  </si>
  <si>
    <t>0101020201</t>
  </si>
  <si>
    <t>Prípravné práce, rúbanie, odstránenie pňov, priemer do 50 cm</t>
  </si>
  <si>
    <t>0101020202</t>
  </si>
  <si>
    <t>Prípravné práce, rúbanie, odstránenie pňov, priemer do 90 cm</t>
  </si>
  <si>
    <t>0101060201</t>
  </si>
  <si>
    <t>Prípravné práce zaistenie vedenia podzemného vedenia do 6 káblov</t>
  </si>
  <si>
    <t>0104070207</t>
  </si>
  <si>
    <t>Konštrukcie z hornín hrádze so zhutnením tr.horniny 1-4</t>
  </si>
  <si>
    <t>0106020406</t>
  </si>
  <si>
    <t>Premiestnenie vodorovné nad 3 000 m kmeňov</t>
  </si>
  <si>
    <t>0106020407</t>
  </si>
  <si>
    <t>Premiestnenie vodorovné nad 3 000 m pňov</t>
  </si>
  <si>
    <t>0201010502</t>
  </si>
  <si>
    <t>Zlepšovanie základovej pôdy výplň odvodňovacích rebier alebo trativodov a lôžko trativodov opláštenie z geotextílie steny zvislé alebo šikmé       nad 1:2,5</t>
  </si>
  <si>
    <t>0101030102</t>
  </si>
  <si>
    <t>Prípravné práce, čerpanie vody, gravitačnými studňami, do 1 000 l/min</t>
  </si>
  <si>
    <t>hod</t>
  </si>
  <si>
    <t>0101040204</t>
  </si>
  <si>
    <t>Prípravné práce odvedenie vody potrubím alebo žľabmi do 1 000 mm</t>
  </si>
  <si>
    <t>0102010101</t>
  </si>
  <si>
    <t>Odkopávky a prekopávky humóznej vrstvy ornice tr.horniny 1-2</t>
  </si>
  <si>
    <t>0102020002</t>
  </si>
  <si>
    <t>tr.horniny 3</t>
  </si>
  <si>
    <t>0102030001</t>
  </si>
  <si>
    <t>tr.horniny 1-2</t>
  </si>
  <si>
    <t>0102030007</t>
  </si>
  <si>
    <t>tr. horniny 1-4</t>
  </si>
  <si>
    <t>0102060007</t>
  </si>
  <si>
    <t>tr.horniny 1-4</t>
  </si>
  <si>
    <t>0103010202</t>
  </si>
  <si>
    <t>Hĺbené vykopávky, jám, nezapažených, tr.horniny 3</t>
  </si>
  <si>
    <t>0103020102</t>
  </si>
  <si>
    <t>Hĺbené vykopávky rýh š. do 600 mm tr.horniny 3</t>
  </si>
  <si>
    <t>0103020103</t>
  </si>
  <si>
    <t>Hĺbené vykopávky rýh š. do 600 mm tr.horniny 4</t>
  </si>
  <si>
    <t>0103020202</t>
  </si>
  <si>
    <t>Hĺbené vykopávky rýh š nad 600 mm tr.horniny 3</t>
  </si>
  <si>
    <t>0103030202</t>
  </si>
  <si>
    <t>Hĺbené vykopávky, šachiet, nezapažených, tr.horniny 3</t>
  </si>
  <si>
    <t>0103070001</t>
  </si>
  <si>
    <t>0104010007</t>
  </si>
  <si>
    <t>Konštrukcie z hornín, skládky, tr.horniny 1-4</t>
  </si>
  <si>
    <t>0104020201</t>
  </si>
  <si>
    <t>Konštrukcie z hornín násypy so zhutnením zo zemín súdržných</t>
  </si>
  <si>
    <t>0104020202</t>
  </si>
  <si>
    <t>Konštrukcie z hornín násypy so zhutnením zo zemín nesúdržných</t>
  </si>
  <si>
    <t>0104020205</t>
  </si>
  <si>
    <t>Konštrukcie z hornín násypy so zhutnením zo sypanín kamenistých a balvanitých</t>
  </si>
  <si>
    <t>0104040202</t>
  </si>
  <si>
    <t>Konštrukcie z hornín, zásypy, so zhutnením, tr.horniny 3</t>
  </si>
  <si>
    <t>0104040207</t>
  </si>
  <si>
    <t>Konštrukcie z hornín, zásypy, so zhutnením, tr. horniny 1-4</t>
  </si>
  <si>
    <t>0104050107</t>
  </si>
  <si>
    <t>Konštrukcie z hornín, obsypy, bez zhutnenia, tr. horniny 1-4</t>
  </si>
  <si>
    <t>0106020201</t>
  </si>
  <si>
    <t>Premiestnenie, vodorovné, do 1 000 m, tr. horniny 1-4</t>
  </si>
  <si>
    <t>0106020401</t>
  </si>
  <si>
    <t>Premiestnenie vodorovné nad 3 000 m tr. horniny 1-4</t>
  </si>
  <si>
    <t>0106070007</t>
  </si>
  <si>
    <t>Premiestnenie, nakladanie, prekladanie, vykladanie, tr. horniny 1-4</t>
  </si>
  <si>
    <t>0108010101</t>
  </si>
  <si>
    <t>Povrchové úpravy terénu úprava pláne so  zhutnením v zárezoch tr.horniny 1-4</t>
  </si>
  <si>
    <t>0108010201</t>
  </si>
  <si>
    <t>Povrchové úpravy terénu úprava pláne so  zhutnením v násypoch tr.horniny 1-4</t>
  </si>
  <si>
    <t>0108040101</t>
  </si>
  <si>
    <t>Povrchové úpravy terénu svahovanie v zárezoch tr.horniny 1-4</t>
  </si>
  <si>
    <t>0108040201</t>
  </si>
  <si>
    <t>Povrchové úpravy terénu svahovanie v násypoch tr.horniny 1-4</t>
  </si>
  <si>
    <t>0108050102</t>
  </si>
  <si>
    <t>Povrchové úpravy terénu úpravy povrchov rozprestretím ornice na svahu</t>
  </si>
  <si>
    <t>0108050202</t>
  </si>
  <si>
    <t>Povrchové úpravy terénu, úpravy povrchov, založením trávnika ručne, lúčneho</t>
  </si>
  <si>
    <t>0108050301</t>
  </si>
  <si>
    <t>Povrchové úpravy terénu úpravy povrchov založením trávnika na ornicu</t>
  </si>
  <si>
    <t>Povrchové úpravy terénu, úpravy povrchov, rozprestretím ornice, na svahu</t>
  </si>
  <si>
    <t>1101010102</t>
  </si>
  <si>
    <t>Základy pásy betón prostý tr. C 8/ 10 (B 10)</t>
  </si>
  <si>
    <t>1101010206</t>
  </si>
  <si>
    <t>Základy pásy betón železový tr. C 25/30 (B 30)</t>
  </si>
  <si>
    <t>1101011201</t>
  </si>
  <si>
    <t>Základy pásy debnenie z dielcov drevené</t>
  </si>
  <si>
    <t>1101030102</t>
  </si>
  <si>
    <t>Základy dosky betón prostý tr. C 8/ 10 (B 10)</t>
  </si>
  <si>
    <t>1101030106</t>
  </si>
  <si>
    <t>Základy dosky betón prostý tr. C 25/30 (B 30)</t>
  </si>
  <si>
    <t>1101031101</t>
  </si>
  <si>
    <t>Základy dosky debnenie tradičné drevené</t>
  </si>
  <si>
    <t>1101031201</t>
  </si>
  <si>
    <t>Základy, dosky, debnenie z dielcov, drevené</t>
  </si>
  <si>
    <t>1101032106</t>
  </si>
  <si>
    <t>Základy dosky výstuž z betonárskej ocele 10505</t>
  </si>
  <si>
    <t>1105020207</t>
  </si>
  <si>
    <t>Zvislé konštrukcie inžinierskych stavieb, opory,čela, betón železový, tr. C 30/37 (B 35)</t>
  </si>
  <si>
    <t>1105021201</t>
  </si>
  <si>
    <t>Zvislé konštrukcie inžinierskych stavieb opory debnenie z dielcov drevené</t>
  </si>
  <si>
    <t>1105022106</t>
  </si>
  <si>
    <t>Zvislé konštrukcie inžinierskych stavieb, opory, výstuž z betonárskej ocele, 10505</t>
  </si>
  <si>
    <t>1105030207</t>
  </si>
  <si>
    <t>Zvislé konštrukcie inžinierskych stavieb, krídla, steny, betón železový, tr. C 30/37 (B 35)</t>
  </si>
  <si>
    <t>1105030208</t>
  </si>
  <si>
    <t>Zvislé konštrukcie inžinierskych stavieb krídla, steny betón železový tr. C 35/45 (B 40)</t>
  </si>
  <si>
    <t>1105031201</t>
  </si>
  <si>
    <t>Zvislé konštrukcie inžinierskych stavieb, krídla, steny, debnenie z dielcov, drevené</t>
  </si>
  <si>
    <t>1105032106</t>
  </si>
  <si>
    <t>Zvislé konštrukcie inžinierskych stavieb, krídla, steny, výstuž z betonárskej ocele, 10505</t>
  </si>
  <si>
    <t>1105050208</t>
  </si>
  <si>
    <t>Zvislé konštrukcie inžinierskych stavieb úložné prahy betón železový tr. C 35/45 (B 40)</t>
  </si>
  <si>
    <t>1105051101</t>
  </si>
  <si>
    <t>Zvislé konštrukcie inžinierskych stavieb úložné prahy debnenie tradičné drevené</t>
  </si>
  <si>
    <t>1105060208</t>
  </si>
  <si>
    <t>Zvislé konštrukcie inžinierskych stavieb, rímsy, betón železový, tr. C 35/45 (B 45)</t>
  </si>
  <si>
    <t>1105061101</t>
  </si>
  <si>
    <t>Betonárske práce - zvislé konštrukcie inžinierskych stavieb - rímsy - debnenie tradičné</t>
  </si>
  <si>
    <t>1105062106</t>
  </si>
  <si>
    <t>Zvislé konštrukcie inžinierskych stavieb, rímsy, výstuž z betonárskej ocele, 10505</t>
  </si>
  <si>
    <t>1108010206</t>
  </si>
  <si>
    <t>Vodorovné nosné konštrukcie inžinierskych stavieb, prechodové dosky, betón železový, tr. C 25/30 (B 30)</t>
  </si>
  <si>
    <t>1108011201</t>
  </si>
  <si>
    <t>Vodorovné nosné konštrukcie inžinierskych stavieb, prechodové dosky, debnenie z dielcov, drevené</t>
  </si>
  <si>
    <t>1108012106</t>
  </si>
  <si>
    <t>Vodorovné nosné konštrukcie inžinierskych stavieb, prechodové dosky, výstuž z betonárskej ocele, 10505</t>
  </si>
  <si>
    <t>1108022106</t>
  </si>
  <si>
    <t>Vodorovné nosné konštrukcie inžinierskych stavieb mostné dosky výstuž z betonárskej ocele 10505</t>
  </si>
  <si>
    <t>1108030208</t>
  </si>
  <si>
    <t>Vodorovné nosné konštrukcie inžinierskych stavieb mostné trámy betón železový tr. C 35/45 (B 40)</t>
  </si>
  <si>
    <t>1108031201</t>
  </si>
  <si>
    <t>Vodorovné nosné konštrukcie inžinierskych stavieb mostné trámy debnenie z dielcov drevené</t>
  </si>
  <si>
    <t>1108051301</t>
  </si>
  <si>
    <t>Vodorovné nosné konštrukcie inžinierskych stavieb, mostné komorové, debnenie zabudované, drevené</t>
  </si>
  <si>
    <t>1108060208</t>
  </si>
  <si>
    <t>Vodorovné nosné konštrukcie inžinierskych stavieb klenby betón železový tr. C 35/45 (B 40)</t>
  </si>
  <si>
    <t>1108061201</t>
  </si>
  <si>
    <t>Vodorovné nosné konštrukcie inžinierskych stavieb klenby debnenie z dielcov drevené</t>
  </si>
  <si>
    <t>1109010207</t>
  </si>
  <si>
    <t>Schodiskové konštrukcie, kompletné, betón železový, tr. C 30/37 (B 35)</t>
  </si>
  <si>
    <t>1109011101</t>
  </si>
  <si>
    <t>Betonárske práce - schodiskové konštrukcie - kompletné - debnenie tradičné</t>
  </si>
  <si>
    <t>1109012107</t>
  </si>
  <si>
    <t>Schodiskové konštrukcie, kompletné, výstuž z betonárskej ocele, zo zváraných sietí</t>
  </si>
  <si>
    <t>1109021101</t>
  </si>
  <si>
    <t>Betonárske práce - schodiskové konštrukcie - stupne - debnenie tradičné</t>
  </si>
  <si>
    <t>1120010106</t>
  </si>
  <si>
    <t>Podkladné konštrukcie, podkladné vrstvy, betón prostý, tr. C 25/30 (B 30)</t>
  </si>
  <si>
    <t>1120020106</t>
  </si>
  <si>
    <t>Podkladné konštrukcie tesniace vrstvy, prahy betón prostý tr. C 25/30 (B 30)</t>
  </si>
  <si>
    <t>1120020206</t>
  </si>
  <si>
    <t>Podkladné konštrukcie tesniace vrstvy, prahy betón železový tr. C 25/30 (B 30)</t>
  </si>
  <si>
    <t>1121020106</t>
  </si>
  <si>
    <t>Spevnené plochy pätky, opevnenie betón prostý tr. C 25/30 (B 30)</t>
  </si>
  <si>
    <t>1125090101</t>
  </si>
  <si>
    <t>Betonárske práce - doplňujúce konštrukcie - obetónovanie potrubia - betón prostý</t>
  </si>
  <si>
    <t>1226012300</t>
  </si>
  <si>
    <t>Murárske práce - dokončovacie práce - dilatačné škáry a zariadenia - z izolačných dosiek</t>
  </si>
  <si>
    <t>1226043200</t>
  </si>
  <si>
    <t>Murárske práce - dokončovacie práce - doplnky vnútorné - kovové</t>
  </si>
  <si>
    <t>1502040600</t>
  </si>
  <si>
    <t xml:space="preserve">Múry, rímsy, dielce polymerepoxidové </t>
  </si>
  <si>
    <t>1508020200</t>
  </si>
  <si>
    <t>Vodorovné nosné konštr.pre mostné stavby, nosníky, dielce železobetonové</t>
  </si>
  <si>
    <t>1508020800</t>
  </si>
  <si>
    <t>Vodorovné nosné konštr.pre mostné stavby, nosníky, dielce žel. betónové predpäté</t>
  </si>
  <si>
    <t>2108040702</t>
  </si>
  <si>
    <t>Vodorovné nosné konštrukcie kĺby a ložiská elastomerové a gumené zvislé zaťaženie do 2,5 MN</t>
  </si>
  <si>
    <t>2120011600</t>
  </si>
  <si>
    <t>Podkladné.a vedľajšie konštrukcie, výplň za oporami a protimrazové kliny, zo štrkopiesku</t>
  </si>
  <si>
    <t>2120011700</t>
  </si>
  <si>
    <t>Podkladné.a vedľajšie konštrukcie, výplň za oporami a protimrazové kliny, z ílu</t>
  </si>
  <si>
    <t>2120024100</t>
  </si>
  <si>
    <t>Podkladné.a vedľajšie konštrukcie, pod mostnými ložiskami, plastbetón</t>
  </si>
  <si>
    <t>2120024200</t>
  </si>
  <si>
    <t>Podkladné.a vedľajšie konštrukcie, pod mostnými ložiskami, modifikovaná malta</t>
  </si>
  <si>
    <t>2125010602</t>
  </si>
  <si>
    <t>Doplňujúce konštrukcie, zvodidlá, oceľové, zábradeľné</t>
  </si>
  <si>
    <t>2125020600</t>
  </si>
  <si>
    <t>Doplňujúce konštrukcie, zábradlia, oceľové</t>
  </si>
  <si>
    <t>2125032000</t>
  </si>
  <si>
    <t>Doplňujúce konštrukcie, odvodnenie mostov, odvodňovače</t>
  </si>
  <si>
    <t>2125042204</t>
  </si>
  <si>
    <t>Doplňujúce konštrukcie, dilatačné zariadenia, výplň dilatačných škár, z polysterénu</t>
  </si>
  <si>
    <t>2125042403</t>
  </si>
  <si>
    <t>Doplňujúce konštrukcie, dilatačné zariadenia, tesnenie dilatačných škár, polyuretánovým tmelom</t>
  </si>
  <si>
    <t>2125090600</t>
  </si>
  <si>
    <t>Doplňujúce konštrukcie, drobné zariadenia, oceľové</t>
  </si>
  <si>
    <t>3220010201</t>
  </si>
  <si>
    <t>Podkladné a vedľajšie konštrukcie, lôžko pod dlažby, kamenivo ťažené, štrkopiesok, hr. do 100 mm</t>
  </si>
  <si>
    <t>3221030801</t>
  </si>
  <si>
    <t>Spevnené plochy zahádzka lomový kameň z terénu</t>
  </si>
  <si>
    <t>3221070802</t>
  </si>
  <si>
    <t>Spevnené plochy, dlažba, lomový kameň, na cementovú maltu</t>
  </si>
  <si>
    <t>9108900000</t>
  </si>
  <si>
    <t>Montáž silnoprúdových rozvodov a zariadení -  káblové lôžko</t>
  </si>
  <si>
    <t>9202010105</t>
  </si>
  <si>
    <t>Vedenia vonkajšie, káblové (ručné zatiahnutie) - káble miestne telefónne ulož. v chráničkách</t>
  </si>
  <si>
    <t>1101020207</t>
  </si>
  <si>
    <t>Základy, pätky, betón železový, tr. C 30/37 (B 35)</t>
  </si>
  <si>
    <t>1101021101</t>
  </si>
  <si>
    <t>Základy, pätky, debnenie tradičné drevené</t>
  </si>
  <si>
    <t>1108031101</t>
  </si>
  <si>
    <t>Vodorovné nosné konštrukcie inžinierskych stavieb mostné trámy debnenie tradičné drevené</t>
  </si>
  <si>
    <t>1108032106</t>
  </si>
  <si>
    <t>Vodorovné nosné konštrukcie inžinierskych stavieb mostné trámy výstuž z betonárskej ocele 10505</t>
  </si>
  <si>
    <t>1120020104</t>
  </si>
  <si>
    <t>Podkladné konštrukcie, tesniace vrstvy, prahy, betón prostý, tr. C 25/30</t>
  </si>
  <si>
    <t>1120030103</t>
  </si>
  <si>
    <t>Podkladné konštrukcie dosky, bloky, sedlá, betón prostý tr. C 12/15 (B 15)</t>
  </si>
  <si>
    <t>1120030104</t>
  </si>
  <si>
    <t>Podkladné konštrukcie dosky, bloky, sedlá, betón prostý tr. C 16/20 (B 20)</t>
  </si>
  <si>
    <t>1125060107</t>
  </si>
  <si>
    <t>Doplňujúce konštrukcie čelá priepustov betón prostý tr. C 30/37 (B 35)</t>
  </si>
  <si>
    <t>1125070106</t>
  </si>
  <si>
    <t>Doplňujúce konštrukcie vtokové nádržky betón prostý tr. C 25/30 (B 30)</t>
  </si>
  <si>
    <t>1125070206</t>
  </si>
  <si>
    <t>Doplňujúce konštrukcie vtokové nádržky betón železový tr. C 25/30 (B 30)</t>
  </si>
  <si>
    <t>2201010400</t>
  </si>
  <si>
    <t>Podkladné a krycie vrstvy bez spojiva, nestmelené (bez spojiva), štrkodrva</t>
  </si>
  <si>
    <t>2201010601</t>
  </si>
  <si>
    <t>2201020101</t>
  </si>
  <si>
    <t>Podkladné a krycie vrstvy bez spojiva spevnenie krajníc zo zeminy so zhutnením</t>
  </si>
  <si>
    <t>2201020400</t>
  </si>
  <si>
    <t>Podkladné vrstvy bez spojiva, spevnenie krajníc, štrkodrva</t>
  </si>
  <si>
    <t>2202042101</t>
  </si>
  <si>
    <t xml:space="preserve">Podkladné a krycie vrstvy s hydraulickým spojivom cementobetónové jednovrstvové kamenivo spevnené cementom </t>
  </si>
  <si>
    <t>2202042102</t>
  </si>
  <si>
    <t>-podkladné a krycie vrstvy s hydraulickým spojivom cementobetónové jednovrstvové kamenivo spevnené cementom KZC II</t>
  </si>
  <si>
    <t>2203032901</t>
  </si>
  <si>
    <t>Podkladné a krycie  vrstvy z asfaltových zmesí, bitúmenové postreky, nátery, posypy, infiltračný postrek, z asfaltu</t>
  </si>
  <si>
    <t>2203033001</t>
  </si>
  <si>
    <t>Podkladné a krycie  vrstvy z asfaltových zmesí, bitúmenové postreky, nátery, posypy, spojovací postrek, z asfaltu</t>
  </si>
  <si>
    <t>2203033003</t>
  </si>
  <si>
    <t>Podkladné a krycie vrstvy z asfaltových zmesí bitúmenové postreky, nátery, posypy spojovací postrek z emulzie</t>
  </si>
  <si>
    <t>2203043700</t>
  </si>
  <si>
    <t>Podkladné a krycie vrstvy z asfaltových zmesí, emulzné kalové vrstvy, mikrokoberce</t>
  </si>
  <si>
    <t>2203064004</t>
  </si>
  <si>
    <t>Podkladné a krycie vrstvy z asfaltových zmesí bitúmenové vrstvy asfaltový betón triedy I modifikovaný</t>
  </si>
  <si>
    <t>2203064101</t>
  </si>
  <si>
    <t>Podkladné a krycie  vrstvy z asfaltových zmesí, bitúmenové vrstvy, asfaltový koberec mastixový, triedy I</t>
  </si>
  <si>
    <t>2203064301</t>
  </si>
  <si>
    <t>Drenážna  vrstva z drveného kameniva obaľovaného asfaltom-drenážný kanálik</t>
  </si>
  <si>
    <t>2204014501</t>
  </si>
  <si>
    <t>Kryty dláždené chodníkov komunikácií,rigolov prefabrikované panely cestné zo železobetónu</t>
  </si>
  <si>
    <t>2204041701</t>
  </si>
  <si>
    <t>Kryty dláždené chodníkov komunikácií,rigolov zámkovej dlažby betónovej hr. 6 cm</t>
  </si>
  <si>
    <t>2225016202</t>
  </si>
  <si>
    <t>Doplňujúce konštrukcie zábradlie kovové cestné</t>
  </si>
  <si>
    <t>2225035602</t>
  </si>
  <si>
    <t xml:space="preserve">Doplňujúce konštrukcie zvodidlá prefabrikované </t>
  </si>
  <si>
    <t>2225036201</t>
  </si>
  <si>
    <t>Doplňujúce konštrukcie, zvodidlá, oceľové, s jednou zvodnicou</t>
  </si>
  <si>
    <t>2225046400</t>
  </si>
  <si>
    <t>Doplňujúce konštrukcie, ochranné zariadenia, smerové stĺpiky</t>
  </si>
  <si>
    <t>2225067000</t>
  </si>
  <si>
    <t>Doplňujúce konštrukcie - zvislé dopravné značky - normálny alebo zväčšený rozmer - DDZ prenájom</t>
  </si>
  <si>
    <t>2225067105</t>
  </si>
  <si>
    <t>Doplňujúce konštrukcie zvislé dopravné značky normálny alebo zväčšený rozmer hliníkové s fóliou</t>
  </si>
  <si>
    <t>2225067206</t>
  </si>
  <si>
    <t>Doplňujúce konštrukcie, zvislé dopravné značky, veľkorozmerné, hliníkové reflexné</t>
  </si>
  <si>
    <t>2225077601</t>
  </si>
  <si>
    <t>Doplňujúce konštrukcie, vodorovné dopravné značenie, striekané a náterové, vodiacich pruhov</t>
  </si>
  <si>
    <t>2225077602</t>
  </si>
  <si>
    <t>Doplňujúce konštrukcie, vodorovné dopravné značenie, striekané a náterové, deliacich čiar</t>
  </si>
  <si>
    <t>2225077603</t>
  </si>
  <si>
    <t>Doplňujúce konštrukcie, vodorovné dopravné značenie, striekané a náterové, stopčiary, zebry, šipky, atď.</t>
  </si>
  <si>
    <t>2225078401</t>
  </si>
  <si>
    <t xml:space="preserve">Doplňujúce konštrukcie vodorovné dopravné značenie plastové vodiace </t>
  </si>
  <si>
    <t>2225078501</t>
  </si>
  <si>
    <t xml:space="preserve">Doplňujúce konštrukcie dopravné značenie plastové, kovové </t>
  </si>
  <si>
    <t>2225098001</t>
  </si>
  <si>
    <t>Doplňujúce konštrukcie, chodníkové obrubníky, chodníkové, betónové</t>
  </si>
  <si>
    <t>2225098100</t>
  </si>
  <si>
    <t>Doplňujúce konštrukcie obrubníky záhonové betónové</t>
  </si>
  <si>
    <t>2225108201</t>
  </si>
  <si>
    <t>Doplňujúce konštrukcie, dilatačné škáry, vkladané, priečne</t>
  </si>
  <si>
    <t>2225108202</t>
  </si>
  <si>
    <t>Doplňujúce konštrukcie dilatačné škáry vkladané pozdĺžne, asfaltová zalievka</t>
  </si>
  <si>
    <t>2225108301</t>
  </si>
  <si>
    <t>Doplňujúce konštrukcie, dilatačné škáry, rezané, priečne</t>
  </si>
  <si>
    <t>2225108302</t>
  </si>
  <si>
    <t>Doplňujúce konštrukcie dilatačné škáry rezané pozdĺžne</t>
  </si>
  <si>
    <t>2225116101</t>
  </si>
  <si>
    <t>Doplňujúce konštrukcie otvorené žľaby z betónových tvárnic š. do 500 mm</t>
  </si>
  <si>
    <t>2225116102</t>
  </si>
  <si>
    <t>Doplňujúce konštrukcie otvorené žľaby z betónových tvárnic š. nad 500 mm</t>
  </si>
  <si>
    <t>2225128401</t>
  </si>
  <si>
    <t>Doplňujúce konštrukcie kábelovody z rúr alebo dielcov plastových z polyetylénu</t>
  </si>
  <si>
    <t>2225128403</t>
  </si>
  <si>
    <t>Doplňujúce konštrukcie, chraničky, z rúr plastových, z PVC</t>
  </si>
  <si>
    <t>2225138601</t>
  </si>
  <si>
    <t>Doplňujúce konštrukcie priepusty, hospodárske prejazdy z rúr železobetónových DN do 800 mm</t>
  </si>
  <si>
    <t>2225148800</t>
  </si>
  <si>
    <t>Doplňujúce konštrukcie, pri stavbe krytov komunikácií, zvarované siete</t>
  </si>
  <si>
    <t>2225159200</t>
  </si>
  <si>
    <t>Doplňujúce konštrukcie, čistenie, vozovky a spevnených plôch</t>
  </si>
  <si>
    <t>2225159400</t>
  </si>
  <si>
    <t>Doplňujúce konštrukcie, čistenie, priekop a priepustov</t>
  </si>
  <si>
    <t>2225166102</t>
  </si>
  <si>
    <t>Doplňujúce konštrukcie, uzavreté žľabové systémy, z betónu, tr. zaťaženia E</t>
  </si>
  <si>
    <t>2703042204</t>
  </si>
  <si>
    <t>Kanalizácie rúry plastové PVC DN 200</t>
  </si>
  <si>
    <t>2703117604</t>
  </si>
  <si>
    <t>Kanalizácie, ostatné konštrukcie, doplnky, stúpadla</t>
  </si>
  <si>
    <t>3221070901</t>
  </si>
  <si>
    <t>Spevnené plochy dlažba betónové dosky na sucho</t>
  </si>
  <si>
    <t>6206020401</t>
  </si>
  <si>
    <t>Podlahy tesárske hrubé dosky na zraz</t>
  </si>
  <si>
    <t>3226045500</t>
  </si>
  <si>
    <t>Dokončovacie práce, drobné konštrukcie, limigrafická lata</t>
  </si>
  <si>
    <t>6101010101</t>
  </si>
  <si>
    <t>Proti vode a zemnej vlhkosti, bežných konštrukcií, náterivami a tmelmi, na ploche vodorovnej</t>
  </si>
  <si>
    <t>6101010102</t>
  </si>
  <si>
    <t>Proti vode a zemnej vlhkosti, bežných konštrukcií, náterivami a tmelmi, na ploche zvislej</t>
  </si>
  <si>
    <t>6101010401</t>
  </si>
  <si>
    <t>Proti vode a zemnej vlhkosti, bežných konštrukcií, termoplastmi, na ploche vodorovnej</t>
  </si>
  <si>
    <t>6101010402</t>
  </si>
  <si>
    <t>Proti vode a zemnej vlhkosti, bežných konštrukcií, termoplastmi, na ploche zvislej</t>
  </si>
  <si>
    <t>6101010502</t>
  </si>
  <si>
    <t>Proti vode a zemnej vlhkosti bežných konštrukcií ochrannými a podkladnými textíliami na ploche zvislej</t>
  </si>
  <si>
    <t>6101030100</t>
  </si>
  <si>
    <t>Proti vode a zemnej vlhkosti, potrubí, stôk, šachiet, náterivami a tmelmi</t>
  </si>
  <si>
    <t>6101050201</t>
  </si>
  <si>
    <t>Proti vode a zemnej vlhkosti, mostoviek, pásmi, na ploche vodorovnej</t>
  </si>
  <si>
    <t>0305011101</t>
  </si>
  <si>
    <t>Lešenárske práce - ochranné konštrukcie - zábradlie - na vonkajších voľných stranách objektov</t>
  </si>
  <si>
    <t>Zlepšovanie základovej pôdy, výplň odvodňovacích rebier alebo trativodov, opláštenie z geotextílie, steny zvislé alebo šikmé       nad 1:2,5</t>
  </si>
  <si>
    <t>0201020101</t>
  </si>
  <si>
    <t>Práce špeciálneho zakladania - zlepšovanie základovej pôdy - lôžko pre trativody a vankúše pod základy - kamenivo</t>
  </si>
  <si>
    <t>0201022100</t>
  </si>
  <si>
    <t>Zlepšovanie základovej pôdy, lôžko pre trativody a vankúše pod základy, betón prostý</t>
  </si>
  <si>
    <t>0201030906</t>
  </si>
  <si>
    <t>Zlepšovanie základovej pôdy, trativody kompletné z potrubia, plastické, DN 160 mm</t>
  </si>
  <si>
    <t>0202067404</t>
  </si>
  <si>
    <t>Vrty, pre pilóty, tr.horniny IV, D nad 550 do 650 mm</t>
  </si>
  <si>
    <t>0204020000</t>
  </si>
  <si>
    <t>Práce špeciálneho zakladania - pilóty - betónované na mieste s vytiahnutím pažnice - skúšky pilót</t>
  </si>
  <si>
    <t>0204022202</t>
  </si>
  <si>
    <t>Pilóty, betónované na mieste s vytiahnutím pažnice, beton železový, C 25/30</t>
  </si>
  <si>
    <t>0204022304</t>
  </si>
  <si>
    <t>Pilóty, betónované na mieste s vytiahnutím pažnice, betonárska výstuž, 10 505</t>
  </si>
  <si>
    <t>0204029000</t>
  </si>
  <si>
    <t>Práce špeciálneho zakladania - pilóty - betónované na mieste s vytiahnutím pažnice - odbúranie znehodnotenej časti</t>
  </si>
  <si>
    <t>0205013201</t>
  </si>
  <si>
    <t>Steny, štetovnicové baranené, kovové dielce, hĺ. do 10 m</t>
  </si>
  <si>
    <t>9120020204</t>
  </si>
  <si>
    <t>Svietidlá a osvetľovacie  zariadenia, svietidlá, pouličné, LED diódy</t>
  </si>
  <si>
    <t>9122020101</t>
  </si>
  <si>
    <t>Uzemňovacie a bleskozvodné vedenia zachytávače pasívne FeZn tyčové</t>
  </si>
  <si>
    <t>9122030101</t>
  </si>
  <si>
    <t>Uzemňovacie a bleskozvodné vedenia, vodiče nadzemné, na povrchu, FeZn, drôtové</t>
  </si>
  <si>
    <t>9122070201</t>
  </si>
  <si>
    <t>Uzemňovacie a bleskozvodné vedenia, svorky, pre vedenia v zemi, FeZn</t>
  </si>
  <si>
    <t>9122100103</t>
  </si>
  <si>
    <t>Uzemňovacie a bleskozvodné vedenia - vedenia v zemi FeZn pásové</t>
  </si>
  <si>
    <t>9122120101</t>
  </si>
  <si>
    <t>Montáž silnoprúdových rozvodov a zariadení - uzemňovacie a bleskozvodné vedenia - nátery - zvodových vodičov</t>
  </si>
  <si>
    <t>9122140101</t>
  </si>
  <si>
    <t>Montáž silnoprúdových rozvodov a zariadení - uzemňovacie a bleskozvodné vedenia - meranie - rezistencie uzemnenia</t>
  </si>
  <si>
    <t>9122150101</t>
  </si>
  <si>
    <t>8401020701</t>
  </si>
  <si>
    <t>Nátery, kovové doplnkové konštr., farba epoxidová, základný</t>
  </si>
  <si>
    <t>8401021003</t>
  </si>
  <si>
    <t>Nátery, kovové doplnkové konštr., farba polyuretanová, dvojnásobné</t>
  </si>
  <si>
    <t>8401080701</t>
  </si>
  <si>
    <t>Nátery, omietky a betónové povrchy, farba epoxidová, stropov</t>
  </si>
  <si>
    <t>8401080702</t>
  </si>
  <si>
    <t>Nátery omietky a betónové povrchy farba epoxidová stien</t>
  </si>
  <si>
    <t>8401080703</t>
  </si>
  <si>
    <t>Nátery, omietky a betónové povrchy, farba epoxidová, podlahy</t>
  </si>
  <si>
    <t>8401081502</t>
  </si>
  <si>
    <t>Nátery, omietky a betónové povrchy, farba riediteľná vodou (akrylátová), stien</t>
  </si>
  <si>
    <t>8401095101</t>
  </si>
  <si>
    <t>Nátery, úpravy povrchov strojov a zariadení, otryskanie, kremičitým pieskom</t>
  </si>
  <si>
    <t>8401095200</t>
  </si>
  <si>
    <t>Práce maliarske, natieračské, tapetárske, metalizácia - nátery - úpravy povrchov strojov a zariadení - metalizácia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</si>
</sst>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</numFmts>
  <fonts count="46">
    <font>
      <sz val="10"/>
      <name val="Arial CE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0"/>
    </font>
    <font>
      <b/>
      <sz val="8"/>
      <name val="Trebuchet MS"/>
      <family val="0"/>
    </font>
    <font>
      <b/>
      <sz val="9"/>
      <color indexed="8"/>
      <name val="Ariel"/>
      <family val="0"/>
    </font>
    <font>
      <b/>
      <sz val="8"/>
      <color indexed="8"/>
      <name val="Ariel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6" fillId="21" borderId="0">
      <alignment/>
      <protection/>
    </xf>
    <xf numFmtId="0" fontId="7" fillId="21" borderId="0">
      <alignment/>
      <protection/>
    </xf>
    <xf numFmtId="0" fontId="30" fillId="0" borderId="0" applyNumberFormat="0" applyFill="0" applyBorder="0" applyAlignment="0" applyProtection="0"/>
    <xf numFmtId="0" fontId="31" fillId="2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4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6" fillId="21" borderId="10" xfId="36" applyBorder="1" applyProtection="1">
      <alignment/>
      <protection/>
    </xf>
    <xf numFmtId="0" fontId="6" fillId="21" borderId="10" xfId="36" applyBorder="1" applyAlignment="1" applyProtection="1">
      <alignment wrapText="1"/>
      <protection/>
    </xf>
    <xf numFmtId="0" fontId="6" fillId="21" borderId="10" xfId="36" applyBorder="1" applyAlignment="1" applyProtection="1">
      <alignment horizontal="center"/>
      <protection/>
    </xf>
    <xf numFmtId="0" fontId="6" fillId="21" borderId="10" xfId="36" applyFont="1" applyBorder="1" applyAlignment="1" applyProtection="1">
      <alignment horizontal="center"/>
      <protection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4" fontId="5" fillId="0" borderId="11" xfId="0" applyNumberFormat="1" applyFont="1" applyBorder="1" applyAlignment="1">
      <alignment horizontal="right" vertical="center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 vertical="center" wrapText="1"/>
      <protection/>
    </xf>
    <xf numFmtId="0" fontId="7" fillId="21" borderId="10" xfId="37" applyBorder="1" applyAlignment="1" applyProtection="1">
      <alignment vertical="center" wrapText="1"/>
      <protection/>
    </xf>
    <xf numFmtId="0" fontId="7" fillId="21" borderId="10" xfId="37" applyNumberFormat="1" applyBorder="1" applyAlignment="1" applyProtection="1">
      <alignment vertical="center" wrapText="1"/>
      <protection/>
    </xf>
    <xf numFmtId="0" fontId="7" fillId="21" borderId="10" xfId="37" applyNumberFormat="1" applyBorder="1" applyAlignment="1" applyProtection="1">
      <alignment horizontal="center" vertical="center" wrapText="1"/>
      <protection/>
    </xf>
    <xf numFmtId="0" fontId="7" fillId="21" borderId="10" xfId="37" applyNumberFormat="1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left" vertical="center" wrapText="1"/>
    </xf>
    <xf numFmtId="172" fontId="4" fillId="0" borderId="11" xfId="0" applyNumberFormat="1" applyFont="1" applyBorder="1" applyAlignment="1">
      <alignment horizontal="right" vertical="center"/>
    </xf>
    <xf numFmtId="4" fontId="4" fillId="34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7" fillId="21" borderId="10" xfId="37" applyBorder="1" applyAlignment="1" applyProtection="1">
      <alignment horizontal="center" vertical="center" wrapText="1"/>
      <protection/>
    </xf>
    <xf numFmtId="0" fontId="7" fillId="21" borderId="10" xfId="37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172" fontId="5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5" fillId="0" borderId="13" xfId="0" applyFont="1" applyBorder="1" applyAlignment="1">
      <alignment horizontal="left" vertical="center" wrapText="1"/>
    </xf>
    <xf numFmtId="0" fontId="7" fillId="21" borderId="10" xfId="37" applyFont="1" applyBorder="1" applyAlignment="1" applyProtection="1">
      <alignment vertical="center" wrapText="1"/>
      <protection/>
    </xf>
    <xf numFmtId="0" fontId="7" fillId="21" borderId="10" xfId="37" applyBorder="1" applyAlignment="1" applyProtection="1">
      <alignment vertical="center" wrapText="1"/>
      <protection/>
    </xf>
    <xf numFmtId="0" fontId="7" fillId="21" borderId="17" xfId="37" applyFont="1" applyBorder="1" applyAlignment="1" applyProtection="1">
      <alignment horizontal="left" vertical="center" wrapText="1"/>
      <protection/>
    </xf>
    <xf numFmtId="0" fontId="7" fillId="21" borderId="18" xfId="37" applyBorder="1" applyAlignment="1" applyProtection="1">
      <alignment horizontal="left" vertical="center" wrapText="1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Font_Ariel_Normal_Bold_BG_Gray" xfId="36"/>
    <cellStyle name="Font_Ariel_Small_Bold_BG_Gray" xfId="37"/>
    <cellStyle name="Hyperlink" xfId="38"/>
    <cellStyle name="Kontrolná bun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eutrálna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2.125" style="0" customWidth="1"/>
    <col min="2" max="2" width="17.625" style="0" customWidth="1"/>
    <col min="3" max="3" width="19.00390625" style="0" customWidth="1"/>
    <col min="4" max="4" width="55.625" style="3" customWidth="1"/>
    <col min="5" max="5" width="17.375" style="0" customWidth="1"/>
    <col min="6" max="6" width="17.125" style="0" customWidth="1"/>
    <col min="7" max="7" width="17.75390625" style="0" customWidth="1"/>
  </cols>
  <sheetData>
    <row r="1" spans="1:7" ht="12.75">
      <c r="A1" s="4"/>
      <c r="B1" s="4"/>
      <c r="C1" s="4"/>
      <c r="D1" s="5"/>
      <c r="E1" s="4"/>
      <c r="F1" s="4"/>
      <c r="G1" s="4"/>
    </row>
    <row r="2" spans="1:7" ht="12.75">
      <c r="A2" s="4"/>
      <c r="B2" s="4"/>
      <c r="C2" s="4"/>
      <c r="D2" s="5"/>
      <c r="E2" s="4"/>
      <c r="F2" s="4"/>
      <c r="G2" s="4"/>
    </row>
    <row r="3" spans="1:7" ht="12.75">
      <c r="A3" s="4"/>
      <c r="B3" s="6" t="s">
        <v>0</v>
      </c>
      <c r="C3" s="6" t="s">
        <v>1</v>
      </c>
      <c r="D3" s="7" t="s">
        <v>2</v>
      </c>
      <c r="E3" s="8" t="s">
        <v>3</v>
      </c>
      <c r="F3" s="9" t="s">
        <v>4</v>
      </c>
      <c r="G3" s="8" t="s">
        <v>5</v>
      </c>
    </row>
    <row r="4" spans="2:7" s="1" customFormat="1" ht="13.5">
      <c r="B4" s="10" t="s">
        <v>6</v>
      </c>
      <c r="C4" s="10" t="s">
        <v>7</v>
      </c>
      <c r="D4" s="11" t="s">
        <v>8</v>
      </c>
      <c r="E4" s="12">
        <f>CastiStavby!I10</f>
        <v>0</v>
      </c>
      <c r="F4" s="12">
        <f aca="true" t="shared" si="0" ref="F4:F10">E4*0.2</f>
        <v>0</v>
      </c>
      <c r="G4" s="12">
        <f aca="true" t="shared" si="1" ref="G4:G10">E4+F4</f>
        <v>0</v>
      </c>
    </row>
    <row r="5" spans="2:7" s="1" customFormat="1" ht="13.5">
      <c r="B5" s="10" t="s">
        <v>9</v>
      </c>
      <c r="C5" s="10" t="s">
        <v>10</v>
      </c>
      <c r="D5" s="11" t="s">
        <v>11</v>
      </c>
      <c r="E5" s="12">
        <f>CastiStavby!I109</f>
        <v>0</v>
      </c>
      <c r="F5" s="12">
        <f t="shared" si="0"/>
        <v>0</v>
      </c>
      <c r="G5" s="12">
        <f t="shared" si="1"/>
        <v>0</v>
      </c>
    </row>
    <row r="6" spans="2:7" s="1" customFormat="1" ht="13.5">
      <c r="B6" s="10" t="s">
        <v>12</v>
      </c>
      <c r="C6" s="10" t="s">
        <v>7</v>
      </c>
      <c r="D6" s="11" t="s">
        <v>13</v>
      </c>
      <c r="E6" s="12">
        <f>CastiStavby!I118</f>
        <v>0</v>
      </c>
      <c r="F6" s="12">
        <f t="shared" si="0"/>
        <v>0</v>
      </c>
      <c r="G6" s="12">
        <f t="shared" si="1"/>
        <v>0</v>
      </c>
    </row>
    <row r="7" spans="2:7" s="1" customFormat="1" ht="13.5">
      <c r="B7" s="10" t="s">
        <v>14</v>
      </c>
      <c r="C7" s="10" t="s">
        <v>15</v>
      </c>
      <c r="D7" s="11" t="s">
        <v>16</v>
      </c>
      <c r="E7" s="12">
        <f>CastiStavby!I219</f>
        <v>0</v>
      </c>
      <c r="F7" s="12">
        <f t="shared" si="0"/>
        <v>0</v>
      </c>
      <c r="G7" s="12">
        <f t="shared" si="1"/>
        <v>0</v>
      </c>
    </row>
    <row r="8" spans="2:7" s="1" customFormat="1" ht="13.5">
      <c r="B8" s="10" t="s">
        <v>17</v>
      </c>
      <c r="C8" s="10" t="s">
        <v>15</v>
      </c>
      <c r="D8" s="11" t="s">
        <v>18</v>
      </c>
      <c r="E8" s="12">
        <f>CastiStavby!I281</f>
        <v>0</v>
      </c>
      <c r="F8" s="12">
        <f t="shared" si="0"/>
        <v>0</v>
      </c>
      <c r="G8" s="12">
        <f t="shared" si="1"/>
        <v>0</v>
      </c>
    </row>
    <row r="9" spans="2:7" s="1" customFormat="1" ht="13.5">
      <c r="B9" s="10" t="s">
        <v>19</v>
      </c>
      <c r="C9" s="10" t="s">
        <v>10</v>
      </c>
      <c r="D9" s="11" t="s">
        <v>20</v>
      </c>
      <c r="E9" s="12">
        <f>CastiStavby!I298</f>
        <v>0</v>
      </c>
      <c r="F9" s="12">
        <f t="shared" si="0"/>
        <v>0</v>
      </c>
      <c r="G9" s="12">
        <f t="shared" si="1"/>
        <v>0</v>
      </c>
    </row>
    <row r="10" spans="2:7" s="1" customFormat="1" ht="13.5">
      <c r="B10" s="10" t="s">
        <v>21</v>
      </c>
      <c r="C10" s="10" t="s">
        <v>22</v>
      </c>
      <c r="D10" s="11" t="s">
        <v>23</v>
      </c>
      <c r="E10" s="12">
        <f>CastiStavby!I312</f>
        <v>0</v>
      </c>
      <c r="F10" s="12">
        <f t="shared" si="0"/>
        <v>0</v>
      </c>
      <c r="G10" s="12">
        <f t="shared" si="1"/>
        <v>0</v>
      </c>
    </row>
    <row r="11" spans="2:7" s="2" customFormat="1" ht="13.5">
      <c r="B11" s="13" t="s">
        <v>24</v>
      </c>
      <c r="C11" s="13"/>
      <c r="D11" s="14"/>
      <c r="E11" s="15">
        <f>SUM(E4:E10)</f>
        <v>0</v>
      </c>
      <c r="F11" s="15">
        <f>SUM(F4:F10)</f>
        <v>0</v>
      </c>
      <c r="G11" s="15">
        <f>SUM(G4:G10)</f>
        <v>0</v>
      </c>
    </row>
  </sheetData>
  <sheetProtection sheet="1" objects="1" scenarios="1" formatColumns="0" formatRows="0"/>
  <printOptions/>
  <pageMargins left="0.699999988079071" right="0.699999988079071" top="0.75" bottom="0.75" header="0.4923610985279083" footer="0.4923610985279083"/>
  <pageSetup errors="blank"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7"/>
  <sheetViews>
    <sheetView showGridLines="0" zoomScalePageLayoutView="0" workbookViewId="0" topLeftCell="A1">
      <selection activeCell="E12" sqref="E12"/>
    </sheetView>
  </sheetViews>
  <sheetFormatPr defaultColWidth="9.00390625" defaultRowHeight="12.75"/>
  <cols>
    <col min="1" max="1" width="2.125" style="0" customWidth="1"/>
    <col min="2" max="2" width="24.875" style="3" customWidth="1"/>
    <col min="3" max="3" width="12.25390625" style="0" customWidth="1"/>
    <col min="4" max="4" width="12.125" style="0" customWidth="1"/>
    <col min="5" max="5" width="48.125" style="3" customWidth="1"/>
    <col min="6" max="6" width="4.625" style="0" customWidth="1"/>
    <col min="7" max="7" width="11.875" style="0" customWidth="1"/>
    <col min="8" max="8" width="0.74609375" style="0" customWidth="1"/>
    <col min="9" max="9" width="15.00390625" style="0" customWidth="1"/>
    <col min="10" max="10" width="15.25390625" style="0" customWidth="1"/>
    <col min="11" max="11" width="15.125" style="0" customWidth="1"/>
  </cols>
  <sheetData>
    <row r="1" spans="1:11" ht="12.75">
      <c r="A1" s="16"/>
      <c r="B1" s="16"/>
      <c r="C1" s="16"/>
      <c r="D1" s="16"/>
      <c r="E1" s="16"/>
      <c r="F1" s="16"/>
      <c r="G1" s="17"/>
      <c r="H1" s="17"/>
      <c r="I1" s="17"/>
      <c r="J1" s="17"/>
      <c r="K1" s="17"/>
    </row>
    <row r="2" spans="1:11" ht="12.75">
      <c r="A2" s="16"/>
      <c r="B2" s="16"/>
      <c r="C2" s="16"/>
      <c r="D2" s="16"/>
      <c r="E2" s="16"/>
      <c r="F2" s="16"/>
      <c r="G2" s="17"/>
      <c r="H2" s="17"/>
      <c r="I2" s="17"/>
      <c r="J2" s="17"/>
      <c r="K2" s="17"/>
    </row>
    <row r="3" spans="1:11" ht="12.75">
      <c r="A3" s="16"/>
      <c r="B3" s="18" t="s">
        <v>25</v>
      </c>
      <c r="C3" s="39" t="s">
        <v>26</v>
      </c>
      <c r="D3" s="40"/>
      <c r="E3" s="18" t="s">
        <v>27</v>
      </c>
      <c r="F3" s="18" t="s">
        <v>28</v>
      </c>
      <c r="G3" s="19" t="s">
        <v>29</v>
      </c>
      <c r="H3" s="17"/>
      <c r="I3" s="20" t="s">
        <v>30</v>
      </c>
      <c r="J3" s="21" t="s">
        <v>4</v>
      </c>
      <c r="K3" s="20" t="s">
        <v>31</v>
      </c>
    </row>
    <row r="4" spans="2:11" s="1" customFormat="1" ht="27">
      <c r="B4" s="22" t="s">
        <v>32</v>
      </c>
      <c r="C4" s="10" t="s">
        <v>32</v>
      </c>
      <c r="D4" s="10" t="s">
        <v>33</v>
      </c>
      <c r="E4" s="11" t="s">
        <v>34</v>
      </c>
      <c r="F4" s="10" t="s">
        <v>35</v>
      </c>
      <c r="G4" s="23">
        <v>1</v>
      </c>
      <c r="I4" s="24">
        <v>0</v>
      </c>
      <c r="J4" s="12">
        <f aca="true" t="shared" si="0" ref="J4:J67">I4*0.2</f>
        <v>0</v>
      </c>
      <c r="K4" s="12">
        <f aca="true" t="shared" si="1" ref="K4:K67">I4+J4</f>
        <v>0</v>
      </c>
    </row>
    <row r="5" spans="2:11" s="1" customFormat="1" ht="27">
      <c r="B5" s="25"/>
      <c r="C5" s="10" t="s">
        <v>32</v>
      </c>
      <c r="D5" s="10" t="s">
        <v>36</v>
      </c>
      <c r="E5" s="11" t="s">
        <v>37</v>
      </c>
      <c r="F5" s="10" t="s">
        <v>38</v>
      </c>
      <c r="G5" s="23">
        <v>12</v>
      </c>
      <c r="I5" s="24">
        <v>0</v>
      </c>
      <c r="J5" s="12">
        <f t="shared" si="0"/>
        <v>0</v>
      </c>
      <c r="K5" s="12">
        <f t="shared" si="1"/>
        <v>0</v>
      </c>
    </row>
    <row r="6" spans="2:11" s="1" customFormat="1" ht="27">
      <c r="B6" s="25"/>
      <c r="C6" s="10" t="s">
        <v>32</v>
      </c>
      <c r="D6" s="10" t="s">
        <v>39</v>
      </c>
      <c r="E6" s="11" t="s">
        <v>40</v>
      </c>
      <c r="F6" s="10" t="s">
        <v>35</v>
      </c>
      <c r="G6" s="23">
        <v>1</v>
      </c>
      <c r="I6" s="24">
        <v>0</v>
      </c>
      <c r="J6" s="12">
        <f t="shared" si="0"/>
        <v>0</v>
      </c>
      <c r="K6" s="12">
        <f t="shared" si="1"/>
        <v>0</v>
      </c>
    </row>
    <row r="7" spans="2:11" s="1" customFormat="1" ht="27">
      <c r="B7" s="25"/>
      <c r="C7" s="10" t="s">
        <v>32</v>
      </c>
      <c r="D7" s="10" t="s">
        <v>41</v>
      </c>
      <c r="E7" s="11" t="s">
        <v>42</v>
      </c>
      <c r="F7" s="10" t="s">
        <v>35</v>
      </c>
      <c r="G7" s="23">
        <v>1</v>
      </c>
      <c r="I7" s="24">
        <v>0</v>
      </c>
      <c r="J7" s="12">
        <f t="shared" si="0"/>
        <v>0</v>
      </c>
      <c r="K7" s="12">
        <f t="shared" si="1"/>
        <v>0</v>
      </c>
    </row>
    <row r="8" spans="2:11" s="1" customFormat="1" ht="27">
      <c r="B8" s="25"/>
      <c r="C8" s="10" t="s">
        <v>32</v>
      </c>
      <c r="D8" s="10" t="s">
        <v>43</v>
      </c>
      <c r="E8" s="11" t="s">
        <v>44</v>
      </c>
      <c r="F8" s="10" t="s">
        <v>35</v>
      </c>
      <c r="G8" s="23">
        <v>1</v>
      </c>
      <c r="I8" s="24">
        <v>0</v>
      </c>
      <c r="J8" s="12">
        <f t="shared" si="0"/>
        <v>0</v>
      </c>
      <c r="K8" s="12">
        <f t="shared" si="1"/>
        <v>0</v>
      </c>
    </row>
    <row r="9" spans="2:11" s="1" customFormat="1" ht="13.5">
      <c r="B9" s="26"/>
      <c r="C9" s="10" t="s">
        <v>32</v>
      </c>
      <c r="D9" s="10" t="s">
        <v>45</v>
      </c>
      <c r="E9" s="11" t="s">
        <v>46</v>
      </c>
      <c r="F9" s="10" t="s">
        <v>47</v>
      </c>
      <c r="G9" s="23">
        <v>10000</v>
      </c>
      <c r="I9" s="24">
        <v>0</v>
      </c>
      <c r="J9" s="12">
        <f t="shared" si="0"/>
        <v>0</v>
      </c>
      <c r="K9" s="12">
        <f t="shared" si="1"/>
        <v>0</v>
      </c>
    </row>
    <row r="10" spans="2:11" s="1" customFormat="1" ht="13.5">
      <c r="B10" s="22" t="s">
        <v>48</v>
      </c>
      <c r="C10" s="10" t="s">
        <v>49</v>
      </c>
      <c r="D10" s="10" t="s">
        <v>50</v>
      </c>
      <c r="E10" s="11" t="s">
        <v>51</v>
      </c>
      <c r="F10" s="10" t="s">
        <v>52</v>
      </c>
      <c r="G10" s="23">
        <v>68.66</v>
      </c>
      <c r="I10" s="24">
        <v>0</v>
      </c>
      <c r="J10" s="12">
        <f t="shared" si="0"/>
        <v>0</v>
      </c>
      <c r="K10" s="12">
        <f t="shared" si="1"/>
        <v>0</v>
      </c>
    </row>
    <row r="11" spans="2:11" s="1" customFormat="1" ht="13.5">
      <c r="B11" s="25"/>
      <c r="C11" s="10" t="s">
        <v>49</v>
      </c>
      <c r="D11" s="10" t="s">
        <v>53</v>
      </c>
      <c r="E11" s="11" t="s">
        <v>54</v>
      </c>
      <c r="F11" s="10" t="s">
        <v>52</v>
      </c>
      <c r="G11" s="23">
        <v>386.397</v>
      </c>
      <c r="I11" s="24">
        <v>0</v>
      </c>
      <c r="J11" s="12">
        <f t="shared" si="0"/>
        <v>0</v>
      </c>
      <c r="K11" s="12">
        <f t="shared" si="1"/>
        <v>0</v>
      </c>
    </row>
    <row r="12" spans="2:11" s="1" customFormat="1" ht="27">
      <c r="B12" s="25"/>
      <c r="C12" s="10" t="s">
        <v>49</v>
      </c>
      <c r="D12" s="10" t="s">
        <v>55</v>
      </c>
      <c r="E12" s="11" t="s">
        <v>56</v>
      </c>
      <c r="F12" s="10" t="s">
        <v>57</v>
      </c>
      <c r="G12" s="23">
        <v>26</v>
      </c>
      <c r="I12" s="24">
        <v>0</v>
      </c>
      <c r="J12" s="12">
        <f t="shared" si="0"/>
        <v>0</v>
      </c>
      <c r="K12" s="12">
        <f t="shared" si="1"/>
        <v>0</v>
      </c>
    </row>
    <row r="13" spans="2:11" s="1" customFormat="1" ht="27">
      <c r="B13" s="25"/>
      <c r="C13" s="10" t="s">
        <v>49</v>
      </c>
      <c r="D13" s="10" t="s">
        <v>58</v>
      </c>
      <c r="E13" s="11" t="s">
        <v>59</v>
      </c>
      <c r="F13" s="10" t="s">
        <v>60</v>
      </c>
      <c r="G13" s="23">
        <v>9956.25</v>
      </c>
      <c r="I13" s="24">
        <v>0</v>
      </c>
      <c r="J13" s="12">
        <f t="shared" si="0"/>
        <v>0</v>
      </c>
      <c r="K13" s="12">
        <f t="shared" si="1"/>
        <v>0</v>
      </c>
    </row>
    <row r="14" spans="2:11" s="1" customFormat="1" ht="27">
      <c r="B14" s="25"/>
      <c r="C14" s="10" t="s">
        <v>49</v>
      </c>
      <c r="D14" s="10" t="s">
        <v>61</v>
      </c>
      <c r="E14" s="11" t="s">
        <v>62</v>
      </c>
      <c r="F14" s="10" t="s">
        <v>60</v>
      </c>
      <c r="G14" s="23">
        <v>618</v>
      </c>
      <c r="I14" s="24">
        <v>0</v>
      </c>
      <c r="J14" s="12">
        <f t="shared" si="0"/>
        <v>0</v>
      </c>
      <c r="K14" s="12">
        <f t="shared" si="1"/>
        <v>0</v>
      </c>
    </row>
    <row r="15" spans="2:11" s="1" customFormat="1" ht="27">
      <c r="B15" s="25"/>
      <c r="C15" s="10" t="s">
        <v>49</v>
      </c>
      <c r="D15" s="10" t="s">
        <v>63</v>
      </c>
      <c r="E15" s="11" t="s">
        <v>64</v>
      </c>
      <c r="F15" s="10" t="s">
        <v>60</v>
      </c>
      <c r="G15" s="23">
        <v>180</v>
      </c>
      <c r="I15" s="24">
        <v>0</v>
      </c>
      <c r="J15" s="12">
        <f t="shared" si="0"/>
        <v>0</v>
      </c>
      <c r="K15" s="12">
        <f t="shared" si="1"/>
        <v>0</v>
      </c>
    </row>
    <row r="16" spans="2:11" s="1" customFormat="1" ht="27">
      <c r="B16" s="25"/>
      <c r="C16" s="10" t="s">
        <v>49</v>
      </c>
      <c r="D16" s="10" t="s">
        <v>65</v>
      </c>
      <c r="E16" s="11" t="s">
        <v>66</v>
      </c>
      <c r="F16" s="10" t="s">
        <v>60</v>
      </c>
      <c r="G16" s="23">
        <v>921.6</v>
      </c>
      <c r="I16" s="24">
        <v>0</v>
      </c>
      <c r="J16" s="12">
        <f t="shared" si="0"/>
        <v>0</v>
      </c>
      <c r="K16" s="12">
        <f t="shared" si="1"/>
        <v>0</v>
      </c>
    </row>
    <row r="17" spans="2:11" s="1" customFormat="1" ht="27">
      <c r="B17" s="25"/>
      <c r="C17" s="10" t="s">
        <v>49</v>
      </c>
      <c r="D17" s="10" t="s">
        <v>67</v>
      </c>
      <c r="E17" s="11" t="s">
        <v>68</v>
      </c>
      <c r="F17" s="10" t="s">
        <v>69</v>
      </c>
      <c r="G17" s="23">
        <v>50</v>
      </c>
      <c r="I17" s="24">
        <v>0</v>
      </c>
      <c r="J17" s="12">
        <f t="shared" si="0"/>
        <v>0</v>
      </c>
      <c r="K17" s="12">
        <f t="shared" si="1"/>
        <v>0</v>
      </c>
    </row>
    <row r="18" spans="2:11" s="1" customFormat="1" ht="27">
      <c r="B18" s="25"/>
      <c r="C18" s="10" t="s">
        <v>49</v>
      </c>
      <c r="D18" s="10" t="s">
        <v>70</v>
      </c>
      <c r="E18" s="11" t="s">
        <v>71</v>
      </c>
      <c r="F18" s="10" t="s">
        <v>69</v>
      </c>
      <c r="G18" s="23">
        <v>32</v>
      </c>
      <c r="I18" s="24">
        <v>0</v>
      </c>
      <c r="J18" s="12">
        <f t="shared" si="0"/>
        <v>0</v>
      </c>
      <c r="K18" s="12">
        <f t="shared" si="1"/>
        <v>0</v>
      </c>
    </row>
    <row r="19" spans="2:11" s="1" customFormat="1" ht="27">
      <c r="B19" s="25"/>
      <c r="C19" s="10" t="s">
        <v>49</v>
      </c>
      <c r="D19" s="10" t="s">
        <v>72</v>
      </c>
      <c r="E19" s="11" t="s">
        <v>71</v>
      </c>
      <c r="F19" s="10" t="s">
        <v>69</v>
      </c>
      <c r="G19" s="23">
        <v>1771.6</v>
      </c>
      <c r="I19" s="24">
        <v>0</v>
      </c>
      <c r="J19" s="12">
        <f t="shared" si="0"/>
        <v>0</v>
      </c>
      <c r="K19" s="12">
        <f t="shared" si="1"/>
        <v>0</v>
      </c>
    </row>
    <row r="20" spans="2:11" s="1" customFormat="1" ht="27">
      <c r="B20" s="25"/>
      <c r="C20" s="10" t="s">
        <v>49</v>
      </c>
      <c r="D20" s="10" t="s">
        <v>73</v>
      </c>
      <c r="E20" s="11" t="s">
        <v>74</v>
      </c>
      <c r="F20" s="10" t="s">
        <v>57</v>
      </c>
      <c r="G20" s="23">
        <v>209</v>
      </c>
      <c r="I20" s="24">
        <v>0</v>
      </c>
      <c r="J20" s="12">
        <f t="shared" si="0"/>
        <v>0</v>
      </c>
      <c r="K20" s="12">
        <f t="shared" si="1"/>
        <v>0</v>
      </c>
    </row>
    <row r="21" spans="2:11" s="1" customFormat="1" ht="27">
      <c r="B21" s="25"/>
      <c r="C21" s="10" t="s">
        <v>49</v>
      </c>
      <c r="D21" s="10" t="s">
        <v>75</v>
      </c>
      <c r="E21" s="11" t="s">
        <v>76</v>
      </c>
      <c r="F21" s="10" t="s">
        <v>69</v>
      </c>
      <c r="G21" s="23">
        <v>25</v>
      </c>
      <c r="I21" s="24">
        <v>0</v>
      </c>
      <c r="J21" s="12">
        <f t="shared" si="0"/>
        <v>0</v>
      </c>
      <c r="K21" s="12">
        <f t="shared" si="1"/>
        <v>0</v>
      </c>
    </row>
    <row r="22" spans="2:11" s="1" customFormat="1" ht="27">
      <c r="B22" s="25"/>
      <c r="C22" s="10" t="s">
        <v>49</v>
      </c>
      <c r="D22" s="10" t="s">
        <v>77</v>
      </c>
      <c r="E22" s="11" t="s">
        <v>78</v>
      </c>
      <c r="F22" s="10" t="s">
        <v>52</v>
      </c>
      <c r="G22" s="23">
        <v>62</v>
      </c>
      <c r="I22" s="24">
        <v>0</v>
      </c>
      <c r="J22" s="12">
        <f t="shared" si="0"/>
        <v>0</v>
      </c>
      <c r="K22" s="12">
        <f t="shared" si="1"/>
        <v>0</v>
      </c>
    </row>
    <row r="23" spans="2:11" s="1" customFormat="1" ht="13.5">
      <c r="B23" s="25"/>
      <c r="C23" s="10" t="s">
        <v>49</v>
      </c>
      <c r="D23" s="10" t="s">
        <v>79</v>
      </c>
      <c r="E23" s="11" t="s">
        <v>80</v>
      </c>
      <c r="F23" s="10" t="s">
        <v>81</v>
      </c>
      <c r="G23" s="23">
        <v>14632.811</v>
      </c>
      <c r="I23" s="24">
        <v>0</v>
      </c>
      <c r="J23" s="12">
        <f t="shared" si="0"/>
        <v>0</v>
      </c>
      <c r="K23" s="12">
        <f t="shared" si="1"/>
        <v>0</v>
      </c>
    </row>
    <row r="24" spans="2:11" s="1" customFormat="1" ht="13.5">
      <c r="B24" s="25"/>
      <c r="C24" s="10" t="s">
        <v>49</v>
      </c>
      <c r="D24" s="10" t="s">
        <v>82</v>
      </c>
      <c r="E24" s="11" t="s">
        <v>83</v>
      </c>
      <c r="F24" s="10" t="s">
        <v>60</v>
      </c>
      <c r="G24" s="23">
        <v>32946</v>
      </c>
      <c r="I24" s="24">
        <v>0</v>
      </c>
      <c r="J24" s="12">
        <f t="shared" si="0"/>
        <v>0</v>
      </c>
      <c r="K24" s="12">
        <f t="shared" si="1"/>
        <v>0</v>
      </c>
    </row>
    <row r="25" spans="2:11" s="1" customFormat="1" ht="27">
      <c r="B25" s="25"/>
      <c r="C25" s="10" t="s">
        <v>49</v>
      </c>
      <c r="D25" s="10" t="s">
        <v>84</v>
      </c>
      <c r="E25" s="11" t="s">
        <v>85</v>
      </c>
      <c r="F25" s="10" t="s">
        <v>69</v>
      </c>
      <c r="G25" s="23">
        <v>101.5</v>
      </c>
      <c r="I25" s="24">
        <v>0</v>
      </c>
      <c r="J25" s="12">
        <f t="shared" si="0"/>
        <v>0</v>
      </c>
      <c r="K25" s="12">
        <f t="shared" si="1"/>
        <v>0</v>
      </c>
    </row>
    <row r="26" spans="2:11" s="1" customFormat="1" ht="13.5">
      <c r="B26" s="25"/>
      <c r="C26" s="10" t="s">
        <v>49</v>
      </c>
      <c r="D26" s="10" t="s">
        <v>86</v>
      </c>
      <c r="E26" s="11" t="s">
        <v>87</v>
      </c>
      <c r="F26" s="10" t="s">
        <v>88</v>
      </c>
      <c r="G26" s="23">
        <v>2200</v>
      </c>
      <c r="I26" s="24">
        <v>0</v>
      </c>
      <c r="J26" s="12">
        <f t="shared" si="0"/>
        <v>0</v>
      </c>
      <c r="K26" s="12">
        <f t="shared" si="1"/>
        <v>0</v>
      </c>
    </row>
    <row r="27" spans="2:11" s="1" customFormat="1" ht="13.5">
      <c r="B27" s="26"/>
      <c r="C27" s="10" t="s">
        <v>49</v>
      </c>
      <c r="D27" s="10" t="s">
        <v>89</v>
      </c>
      <c r="E27" s="11" t="s">
        <v>90</v>
      </c>
      <c r="F27" s="10" t="s">
        <v>60</v>
      </c>
      <c r="G27" s="23">
        <v>182.426</v>
      </c>
      <c r="I27" s="24">
        <v>0</v>
      </c>
      <c r="J27" s="12">
        <f t="shared" si="0"/>
        <v>0</v>
      </c>
      <c r="K27" s="12">
        <f t="shared" si="1"/>
        <v>0</v>
      </c>
    </row>
    <row r="28" spans="2:11" s="1" customFormat="1" ht="27">
      <c r="B28" s="22" t="s">
        <v>91</v>
      </c>
      <c r="C28" s="10" t="s">
        <v>92</v>
      </c>
      <c r="D28" s="10" t="s">
        <v>93</v>
      </c>
      <c r="E28" s="11" t="s">
        <v>94</v>
      </c>
      <c r="F28" s="10" t="s">
        <v>60</v>
      </c>
      <c r="G28" s="23">
        <v>2840</v>
      </c>
      <c r="I28" s="24">
        <v>0</v>
      </c>
      <c r="J28" s="12">
        <f t="shared" si="0"/>
        <v>0</v>
      </c>
      <c r="K28" s="12">
        <f t="shared" si="1"/>
        <v>0</v>
      </c>
    </row>
    <row r="29" spans="2:11" s="1" customFormat="1" ht="13.5">
      <c r="B29" s="25"/>
      <c r="C29" s="10" t="s">
        <v>92</v>
      </c>
      <c r="D29" s="10" t="s">
        <v>95</v>
      </c>
      <c r="E29" s="11" t="s">
        <v>96</v>
      </c>
      <c r="F29" s="10" t="s">
        <v>57</v>
      </c>
      <c r="G29" s="23">
        <v>510</v>
      </c>
      <c r="I29" s="24">
        <v>0</v>
      </c>
      <c r="J29" s="12">
        <f t="shared" si="0"/>
        <v>0</v>
      </c>
      <c r="K29" s="12">
        <f t="shared" si="1"/>
        <v>0</v>
      </c>
    </row>
    <row r="30" spans="2:11" s="1" customFormat="1" ht="13.5">
      <c r="B30" s="25"/>
      <c r="C30" s="10" t="s">
        <v>92</v>
      </c>
      <c r="D30" s="10" t="s">
        <v>97</v>
      </c>
      <c r="E30" s="11" t="s">
        <v>98</v>
      </c>
      <c r="F30" s="10" t="s">
        <v>57</v>
      </c>
      <c r="G30" s="23">
        <v>510</v>
      </c>
      <c r="I30" s="24">
        <v>0</v>
      </c>
      <c r="J30" s="12">
        <f t="shared" si="0"/>
        <v>0</v>
      </c>
      <c r="K30" s="12">
        <f t="shared" si="1"/>
        <v>0</v>
      </c>
    </row>
    <row r="31" spans="2:11" s="1" customFormat="1" ht="13.5">
      <c r="B31" s="25"/>
      <c r="C31" s="10" t="s">
        <v>92</v>
      </c>
      <c r="D31" s="10" t="s">
        <v>99</v>
      </c>
      <c r="E31" s="11" t="s">
        <v>100</v>
      </c>
      <c r="F31" s="10" t="s">
        <v>69</v>
      </c>
      <c r="G31" s="23">
        <v>56</v>
      </c>
      <c r="I31" s="24">
        <v>0</v>
      </c>
      <c r="J31" s="12">
        <f t="shared" si="0"/>
        <v>0</v>
      </c>
      <c r="K31" s="12">
        <f t="shared" si="1"/>
        <v>0</v>
      </c>
    </row>
    <row r="32" spans="2:11" s="1" customFormat="1" ht="13.5">
      <c r="B32" s="25"/>
      <c r="C32" s="10" t="s">
        <v>92</v>
      </c>
      <c r="D32" s="10" t="s">
        <v>101</v>
      </c>
      <c r="E32" s="11" t="s">
        <v>102</v>
      </c>
      <c r="F32" s="10" t="s">
        <v>52</v>
      </c>
      <c r="G32" s="23">
        <v>54</v>
      </c>
      <c r="I32" s="24">
        <v>0</v>
      </c>
      <c r="J32" s="12">
        <f t="shared" si="0"/>
        <v>0</v>
      </c>
      <c r="K32" s="12">
        <f t="shared" si="1"/>
        <v>0</v>
      </c>
    </row>
    <row r="33" spans="2:11" s="1" customFormat="1" ht="13.5">
      <c r="B33" s="25"/>
      <c r="C33" s="10" t="s">
        <v>92</v>
      </c>
      <c r="D33" s="10" t="s">
        <v>103</v>
      </c>
      <c r="E33" s="11" t="s">
        <v>104</v>
      </c>
      <c r="F33" s="10" t="s">
        <v>52</v>
      </c>
      <c r="G33" s="23">
        <v>1020</v>
      </c>
      <c r="I33" s="24">
        <v>0</v>
      </c>
      <c r="J33" s="12">
        <f t="shared" si="0"/>
        <v>0</v>
      </c>
      <c r="K33" s="12">
        <f t="shared" si="1"/>
        <v>0</v>
      </c>
    </row>
    <row r="34" spans="2:11" s="1" customFormat="1" ht="27">
      <c r="B34" s="26"/>
      <c r="C34" s="10" t="s">
        <v>92</v>
      </c>
      <c r="D34" s="10" t="s">
        <v>105</v>
      </c>
      <c r="E34" s="11" t="s">
        <v>106</v>
      </c>
      <c r="F34" s="10" t="s">
        <v>60</v>
      </c>
      <c r="G34" s="23">
        <v>6.154</v>
      </c>
      <c r="I34" s="24">
        <v>0</v>
      </c>
      <c r="J34" s="12">
        <f t="shared" si="0"/>
        <v>0</v>
      </c>
      <c r="K34" s="12">
        <f t="shared" si="1"/>
        <v>0</v>
      </c>
    </row>
    <row r="35" spans="2:11" s="1" customFormat="1" ht="27">
      <c r="B35" s="22" t="s">
        <v>107</v>
      </c>
      <c r="C35" s="10" t="s">
        <v>108</v>
      </c>
      <c r="D35" s="10" t="s">
        <v>109</v>
      </c>
      <c r="E35" s="11" t="s">
        <v>110</v>
      </c>
      <c r="F35" s="10" t="s">
        <v>111</v>
      </c>
      <c r="G35" s="23">
        <v>384</v>
      </c>
      <c r="I35" s="24">
        <v>0</v>
      </c>
      <c r="J35" s="12">
        <f t="shared" si="0"/>
        <v>0</v>
      </c>
      <c r="K35" s="12">
        <f t="shared" si="1"/>
        <v>0</v>
      </c>
    </row>
    <row r="36" spans="2:11" s="1" customFormat="1" ht="13.5">
      <c r="B36" s="25"/>
      <c r="C36" s="10" t="s">
        <v>108</v>
      </c>
      <c r="D36" s="10" t="s">
        <v>112</v>
      </c>
      <c r="E36" s="11" t="s">
        <v>113</v>
      </c>
      <c r="F36" s="10" t="s">
        <v>69</v>
      </c>
      <c r="G36" s="23">
        <v>210</v>
      </c>
      <c r="I36" s="24">
        <v>0</v>
      </c>
      <c r="J36" s="12">
        <f t="shared" si="0"/>
        <v>0</v>
      </c>
      <c r="K36" s="12">
        <f t="shared" si="1"/>
        <v>0</v>
      </c>
    </row>
    <row r="37" spans="2:11" s="1" customFormat="1" ht="13.5">
      <c r="B37" s="25"/>
      <c r="C37" s="10" t="s">
        <v>108</v>
      </c>
      <c r="D37" s="10" t="s">
        <v>114</v>
      </c>
      <c r="E37" s="11" t="s">
        <v>115</v>
      </c>
      <c r="F37" s="10" t="s">
        <v>52</v>
      </c>
      <c r="G37" s="23">
        <v>200.51</v>
      </c>
      <c r="I37" s="24">
        <v>0</v>
      </c>
      <c r="J37" s="12">
        <f t="shared" si="0"/>
        <v>0</v>
      </c>
      <c r="K37" s="12">
        <f t="shared" si="1"/>
        <v>0</v>
      </c>
    </row>
    <row r="38" spans="2:11" s="1" customFormat="1" ht="13.5">
      <c r="B38" s="25"/>
      <c r="C38" s="10" t="s">
        <v>108</v>
      </c>
      <c r="D38" s="10" t="s">
        <v>116</v>
      </c>
      <c r="E38" s="11" t="s">
        <v>117</v>
      </c>
      <c r="F38" s="10" t="s">
        <v>52</v>
      </c>
      <c r="G38" s="23">
        <v>35380.6</v>
      </c>
      <c r="I38" s="24">
        <v>0</v>
      </c>
      <c r="J38" s="12">
        <f t="shared" si="0"/>
        <v>0</v>
      </c>
      <c r="K38" s="12">
        <f t="shared" si="1"/>
        <v>0</v>
      </c>
    </row>
    <row r="39" spans="2:11" s="1" customFormat="1" ht="13.5">
      <c r="B39" s="25"/>
      <c r="C39" s="10" t="s">
        <v>108</v>
      </c>
      <c r="D39" s="10" t="s">
        <v>118</v>
      </c>
      <c r="E39" s="11" t="s">
        <v>119</v>
      </c>
      <c r="F39" s="10" t="s">
        <v>52</v>
      </c>
      <c r="G39" s="23">
        <v>4487.07</v>
      </c>
      <c r="I39" s="24">
        <v>0</v>
      </c>
      <c r="J39" s="12">
        <f t="shared" si="0"/>
        <v>0</v>
      </c>
      <c r="K39" s="12">
        <f t="shared" si="1"/>
        <v>0</v>
      </c>
    </row>
    <row r="40" spans="2:11" s="1" customFormat="1" ht="13.5">
      <c r="B40" s="25"/>
      <c r="C40" s="10" t="s">
        <v>108</v>
      </c>
      <c r="D40" s="10" t="s">
        <v>120</v>
      </c>
      <c r="E40" s="11" t="s">
        <v>121</v>
      </c>
      <c r="F40" s="10" t="s">
        <v>52</v>
      </c>
      <c r="G40" s="23">
        <v>120</v>
      </c>
      <c r="I40" s="24">
        <v>0</v>
      </c>
      <c r="J40" s="12">
        <f t="shared" si="0"/>
        <v>0</v>
      </c>
      <c r="K40" s="12">
        <f t="shared" si="1"/>
        <v>0</v>
      </c>
    </row>
    <row r="41" spans="2:11" s="1" customFormat="1" ht="13.5">
      <c r="B41" s="25"/>
      <c r="C41" s="10" t="s">
        <v>108</v>
      </c>
      <c r="D41" s="10" t="s">
        <v>122</v>
      </c>
      <c r="E41" s="11" t="s">
        <v>123</v>
      </c>
      <c r="F41" s="10" t="s">
        <v>52</v>
      </c>
      <c r="G41" s="23">
        <v>1.44</v>
      </c>
      <c r="I41" s="24">
        <v>0</v>
      </c>
      <c r="J41" s="12">
        <f t="shared" si="0"/>
        <v>0</v>
      </c>
      <c r="K41" s="12">
        <f t="shared" si="1"/>
        <v>0</v>
      </c>
    </row>
    <row r="42" spans="2:11" s="1" customFormat="1" ht="13.5">
      <c r="B42" s="25"/>
      <c r="C42" s="10" t="s">
        <v>108</v>
      </c>
      <c r="D42" s="10" t="s">
        <v>124</v>
      </c>
      <c r="E42" s="11" t="s">
        <v>125</v>
      </c>
      <c r="F42" s="10" t="s">
        <v>52</v>
      </c>
      <c r="G42" s="23">
        <v>86.948</v>
      </c>
      <c r="I42" s="24">
        <v>0</v>
      </c>
      <c r="J42" s="12">
        <f t="shared" si="0"/>
        <v>0</v>
      </c>
      <c r="K42" s="12">
        <f t="shared" si="1"/>
        <v>0</v>
      </c>
    </row>
    <row r="43" spans="2:11" s="1" customFormat="1" ht="13.5">
      <c r="B43" s="25"/>
      <c r="C43" s="10" t="s">
        <v>108</v>
      </c>
      <c r="D43" s="10" t="s">
        <v>126</v>
      </c>
      <c r="E43" s="11" t="s">
        <v>127</v>
      </c>
      <c r="F43" s="10" t="s">
        <v>52</v>
      </c>
      <c r="G43" s="23">
        <v>582.976</v>
      </c>
      <c r="I43" s="24">
        <v>0</v>
      </c>
      <c r="J43" s="12">
        <f t="shared" si="0"/>
        <v>0</v>
      </c>
      <c r="K43" s="12">
        <f t="shared" si="1"/>
        <v>0</v>
      </c>
    </row>
    <row r="44" spans="2:11" s="1" customFormat="1" ht="13.5">
      <c r="B44" s="25"/>
      <c r="C44" s="10" t="s">
        <v>108</v>
      </c>
      <c r="D44" s="10" t="s">
        <v>128</v>
      </c>
      <c r="E44" s="11" t="s">
        <v>129</v>
      </c>
      <c r="F44" s="10" t="s">
        <v>52</v>
      </c>
      <c r="G44" s="23">
        <v>9.8</v>
      </c>
      <c r="I44" s="24">
        <v>0</v>
      </c>
      <c r="J44" s="12">
        <f t="shared" si="0"/>
        <v>0</v>
      </c>
      <c r="K44" s="12">
        <f t="shared" si="1"/>
        <v>0</v>
      </c>
    </row>
    <row r="45" spans="2:11" s="1" customFormat="1" ht="13.5">
      <c r="B45" s="25"/>
      <c r="C45" s="10" t="s">
        <v>108</v>
      </c>
      <c r="D45" s="10" t="s">
        <v>130</v>
      </c>
      <c r="E45" s="11" t="s">
        <v>131</v>
      </c>
      <c r="F45" s="10" t="s">
        <v>52</v>
      </c>
      <c r="G45" s="23">
        <v>354</v>
      </c>
      <c r="I45" s="24">
        <v>0</v>
      </c>
      <c r="J45" s="12">
        <f t="shared" si="0"/>
        <v>0</v>
      </c>
      <c r="K45" s="12">
        <f t="shared" si="1"/>
        <v>0</v>
      </c>
    </row>
    <row r="46" spans="2:11" s="1" customFormat="1" ht="13.5">
      <c r="B46" s="25"/>
      <c r="C46" s="10" t="s">
        <v>108</v>
      </c>
      <c r="D46" s="10" t="s">
        <v>132</v>
      </c>
      <c r="E46" s="11" t="s">
        <v>133</v>
      </c>
      <c r="F46" s="10" t="s">
        <v>52</v>
      </c>
      <c r="G46" s="23">
        <v>21239.744</v>
      </c>
      <c r="I46" s="24">
        <v>0</v>
      </c>
      <c r="J46" s="12">
        <f t="shared" si="0"/>
        <v>0</v>
      </c>
      <c r="K46" s="12">
        <f t="shared" si="1"/>
        <v>0</v>
      </c>
    </row>
    <row r="47" spans="2:11" s="1" customFormat="1" ht="13.5">
      <c r="B47" s="25"/>
      <c r="C47" s="10" t="s">
        <v>108</v>
      </c>
      <c r="D47" s="10" t="s">
        <v>134</v>
      </c>
      <c r="E47" s="11" t="s">
        <v>135</v>
      </c>
      <c r="F47" s="10" t="s">
        <v>52</v>
      </c>
      <c r="G47" s="23">
        <v>22817.7</v>
      </c>
      <c r="I47" s="24">
        <v>0</v>
      </c>
      <c r="J47" s="12">
        <f t="shared" si="0"/>
        <v>0</v>
      </c>
      <c r="K47" s="12">
        <f t="shared" si="1"/>
        <v>0</v>
      </c>
    </row>
    <row r="48" spans="2:11" s="1" customFormat="1" ht="13.5">
      <c r="B48" s="25"/>
      <c r="C48" s="10" t="s">
        <v>108</v>
      </c>
      <c r="D48" s="10" t="s">
        <v>136</v>
      </c>
      <c r="E48" s="11" t="s">
        <v>137</v>
      </c>
      <c r="F48" s="10" t="s">
        <v>52</v>
      </c>
      <c r="G48" s="23">
        <v>675.807</v>
      </c>
      <c r="I48" s="24">
        <v>0</v>
      </c>
      <c r="J48" s="12">
        <f t="shared" si="0"/>
        <v>0</v>
      </c>
      <c r="K48" s="12">
        <f t="shared" si="1"/>
        <v>0</v>
      </c>
    </row>
    <row r="49" spans="2:11" s="1" customFormat="1" ht="13.5">
      <c r="B49" s="25"/>
      <c r="C49" s="10" t="s">
        <v>108</v>
      </c>
      <c r="D49" s="10" t="s">
        <v>138</v>
      </c>
      <c r="E49" s="11" t="s">
        <v>139</v>
      </c>
      <c r="F49" s="10" t="s">
        <v>52</v>
      </c>
      <c r="G49" s="23">
        <v>54.943</v>
      </c>
      <c r="I49" s="24">
        <v>0</v>
      </c>
      <c r="J49" s="12">
        <f t="shared" si="0"/>
        <v>0</v>
      </c>
      <c r="K49" s="12">
        <f t="shared" si="1"/>
        <v>0</v>
      </c>
    </row>
    <row r="50" spans="2:11" s="1" customFormat="1" ht="13.5">
      <c r="B50" s="25"/>
      <c r="C50" s="10" t="s">
        <v>108</v>
      </c>
      <c r="D50" s="10" t="s">
        <v>101</v>
      </c>
      <c r="E50" s="11" t="s">
        <v>102</v>
      </c>
      <c r="F50" s="10" t="s">
        <v>52</v>
      </c>
      <c r="G50" s="23">
        <v>120</v>
      </c>
      <c r="I50" s="24">
        <v>0</v>
      </c>
      <c r="J50" s="12">
        <f t="shared" si="0"/>
        <v>0</v>
      </c>
      <c r="K50" s="12">
        <f t="shared" si="1"/>
        <v>0</v>
      </c>
    </row>
    <row r="51" spans="2:11" s="1" customFormat="1" ht="13.5">
      <c r="B51" s="25"/>
      <c r="C51" s="10" t="s">
        <v>108</v>
      </c>
      <c r="D51" s="10" t="s">
        <v>140</v>
      </c>
      <c r="E51" s="11" t="s">
        <v>141</v>
      </c>
      <c r="F51" s="10" t="s">
        <v>52</v>
      </c>
      <c r="G51" s="23">
        <v>290.8</v>
      </c>
      <c r="I51" s="24">
        <v>0</v>
      </c>
      <c r="J51" s="12">
        <f t="shared" si="0"/>
        <v>0</v>
      </c>
      <c r="K51" s="12">
        <f t="shared" si="1"/>
        <v>0</v>
      </c>
    </row>
    <row r="52" spans="2:11" s="1" customFormat="1" ht="13.5">
      <c r="B52" s="25"/>
      <c r="C52" s="10" t="s">
        <v>108</v>
      </c>
      <c r="D52" s="10" t="s">
        <v>103</v>
      </c>
      <c r="E52" s="11" t="s">
        <v>104</v>
      </c>
      <c r="F52" s="10" t="s">
        <v>52</v>
      </c>
      <c r="G52" s="23">
        <v>25422.094</v>
      </c>
      <c r="I52" s="24">
        <v>0</v>
      </c>
      <c r="J52" s="12">
        <f t="shared" si="0"/>
        <v>0</v>
      </c>
      <c r="K52" s="12">
        <f t="shared" si="1"/>
        <v>0</v>
      </c>
    </row>
    <row r="53" spans="2:11" s="1" customFormat="1" ht="13.5">
      <c r="B53" s="25"/>
      <c r="C53" s="10" t="s">
        <v>108</v>
      </c>
      <c r="D53" s="10" t="s">
        <v>142</v>
      </c>
      <c r="E53" s="11" t="s">
        <v>143</v>
      </c>
      <c r="F53" s="10" t="s">
        <v>52</v>
      </c>
      <c r="G53" s="23">
        <v>170.8</v>
      </c>
      <c r="I53" s="24">
        <v>0</v>
      </c>
      <c r="J53" s="12">
        <f t="shared" si="0"/>
        <v>0</v>
      </c>
      <c r="K53" s="12">
        <f t="shared" si="1"/>
        <v>0</v>
      </c>
    </row>
    <row r="54" spans="2:11" s="1" customFormat="1" ht="27">
      <c r="B54" s="25"/>
      <c r="C54" s="10" t="s">
        <v>108</v>
      </c>
      <c r="D54" s="10" t="s">
        <v>144</v>
      </c>
      <c r="E54" s="11" t="s">
        <v>145</v>
      </c>
      <c r="F54" s="10" t="s">
        <v>60</v>
      </c>
      <c r="G54" s="23">
        <v>300</v>
      </c>
      <c r="I54" s="24">
        <v>0</v>
      </c>
      <c r="J54" s="12">
        <f t="shared" si="0"/>
        <v>0</v>
      </c>
      <c r="K54" s="12">
        <f t="shared" si="1"/>
        <v>0</v>
      </c>
    </row>
    <row r="55" spans="2:11" s="1" customFormat="1" ht="27">
      <c r="B55" s="25"/>
      <c r="C55" s="10" t="s">
        <v>108</v>
      </c>
      <c r="D55" s="10" t="s">
        <v>146</v>
      </c>
      <c r="E55" s="11" t="s">
        <v>147</v>
      </c>
      <c r="F55" s="10" t="s">
        <v>60</v>
      </c>
      <c r="G55" s="23">
        <v>11979.592</v>
      </c>
      <c r="I55" s="24">
        <v>0</v>
      </c>
      <c r="J55" s="12">
        <f t="shared" si="0"/>
        <v>0</v>
      </c>
      <c r="K55" s="12">
        <f t="shared" si="1"/>
        <v>0</v>
      </c>
    </row>
    <row r="56" spans="2:11" s="1" customFormat="1" ht="13.5">
      <c r="B56" s="25"/>
      <c r="C56" s="10" t="s">
        <v>108</v>
      </c>
      <c r="D56" s="10" t="s">
        <v>148</v>
      </c>
      <c r="E56" s="11" t="s">
        <v>149</v>
      </c>
      <c r="F56" s="10" t="s">
        <v>60</v>
      </c>
      <c r="G56" s="23">
        <v>252</v>
      </c>
      <c r="I56" s="24">
        <v>0</v>
      </c>
      <c r="J56" s="12">
        <f t="shared" si="0"/>
        <v>0</v>
      </c>
      <c r="K56" s="12">
        <f t="shared" si="1"/>
        <v>0</v>
      </c>
    </row>
    <row r="57" spans="2:11" s="1" customFormat="1" ht="13.5">
      <c r="B57" s="25"/>
      <c r="C57" s="10" t="s">
        <v>108</v>
      </c>
      <c r="D57" s="10" t="s">
        <v>150</v>
      </c>
      <c r="E57" s="11" t="s">
        <v>151</v>
      </c>
      <c r="F57" s="10" t="s">
        <v>60</v>
      </c>
      <c r="G57" s="23">
        <v>26817</v>
      </c>
      <c r="I57" s="24">
        <v>0</v>
      </c>
      <c r="J57" s="12">
        <f t="shared" si="0"/>
        <v>0</v>
      </c>
      <c r="K57" s="12">
        <f t="shared" si="1"/>
        <v>0</v>
      </c>
    </row>
    <row r="58" spans="2:11" s="1" customFormat="1" ht="27">
      <c r="B58" s="25"/>
      <c r="C58" s="10" t="s">
        <v>108</v>
      </c>
      <c r="D58" s="10" t="s">
        <v>152</v>
      </c>
      <c r="E58" s="11" t="s">
        <v>153</v>
      </c>
      <c r="F58" s="10" t="s">
        <v>60</v>
      </c>
      <c r="G58" s="23">
        <v>26357</v>
      </c>
      <c r="I58" s="24">
        <v>0</v>
      </c>
      <c r="J58" s="12">
        <f t="shared" si="0"/>
        <v>0</v>
      </c>
      <c r="K58" s="12">
        <f t="shared" si="1"/>
        <v>0</v>
      </c>
    </row>
    <row r="59" spans="2:11" s="1" customFormat="1" ht="27">
      <c r="B59" s="25"/>
      <c r="C59" s="10" t="s">
        <v>108</v>
      </c>
      <c r="D59" s="10" t="s">
        <v>154</v>
      </c>
      <c r="E59" s="11" t="s">
        <v>155</v>
      </c>
      <c r="F59" s="10" t="s">
        <v>60</v>
      </c>
      <c r="G59" s="23">
        <v>200</v>
      </c>
      <c r="I59" s="24">
        <v>0</v>
      </c>
      <c r="J59" s="12">
        <f t="shared" si="0"/>
        <v>0</v>
      </c>
      <c r="K59" s="12">
        <f t="shared" si="1"/>
        <v>0</v>
      </c>
    </row>
    <row r="60" spans="2:11" s="1" customFormat="1" ht="13.5">
      <c r="B60" s="26"/>
      <c r="C60" s="10" t="s">
        <v>108</v>
      </c>
      <c r="D60" s="10" t="s">
        <v>156</v>
      </c>
      <c r="E60" s="11" t="s">
        <v>157</v>
      </c>
      <c r="F60" s="10" t="s">
        <v>60</v>
      </c>
      <c r="G60" s="23">
        <v>26157</v>
      </c>
      <c r="I60" s="24">
        <v>0</v>
      </c>
      <c r="J60" s="12">
        <f t="shared" si="0"/>
        <v>0</v>
      </c>
      <c r="K60" s="12">
        <f t="shared" si="1"/>
        <v>0</v>
      </c>
    </row>
    <row r="61" spans="2:11" s="1" customFormat="1" ht="27">
      <c r="B61" s="22" t="s">
        <v>158</v>
      </c>
      <c r="C61" s="10" t="s">
        <v>159</v>
      </c>
      <c r="D61" s="10" t="s">
        <v>152</v>
      </c>
      <c r="E61" s="11" t="s">
        <v>153</v>
      </c>
      <c r="F61" s="10" t="s">
        <v>60</v>
      </c>
      <c r="G61" s="23">
        <v>200</v>
      </c>
      <c r="I61" s="24">
        <v>0</v>
      </c>
      <c r="J61" s="12">
        <f t="shared" si="0"/>
        <v>0</v>
      </c>
      <c r="K61" s="12">
        <f t="shared" si="1"/>
        <v>0</v>
      </c>
    </row>
    <row r="62" spans="2:11" s="1" customFormat="1" ht="27">
      <c r="B62" s="26"/>
      <c r="C62" s="10" t="s">
        <v>159</v>
      </c>
      <c r="D62" s="10" t="s">
        <v>154</v>
      </c>
      <c r="E62" s="11" t="s">
        <v>155</v>
      </c>
      <c r="F62" s="10" t="s">
        <v>60</v>
      </c>
      <c r="G62" s="23">
        <v>200</v>
      </c>
      <c r="I62" s="24">
        <v>0</v>
      </c>
      <c r="J62" s="12">
        <f t="shared" si="0"/>
        <v>0</v>
      </c>
      <c r="K62" s="12">
        <f t="shared" si="1"/>
        <v>0</v>
      </c>
    </row>
    <row r="63" spans="2:11" s="1" customFormat="1" ht="27">
      <c r="B63" s="22" t="s">
        <v>160</v>
      </c>
      <c r="C63" s="10" t="s">
        <v>161</v>
      </c>
      <c r="D63" s="10" t="s">
        <v>162</v>
      </c>
      <c r="E63" s="11" t="s">
        <v>163</v>
      </c>
      <c r="F63" s="10" t="s">
        <v>52</v>
      </c>
      <c r="G63" s="23">
        <v>4.121</v>
      </c>
      <c r="I63" s="24">
        <v>0</v>
      </c>
      <c r="J63" s="12">
        <f t="shared" si="0"/>
        <v>0</v>
      </c>
      <c r="K63" s="12">
        <f t="shared" si="1"/>
        <v>0</v>
      </c>
    </row>
    <row r="64" spans="2:11" s="1" customFormat="1" ht="13.5">
      <c r="B64" s="25"/>
      <c r="C64" s="10" t="s">
        <v>161</v>
      </c>
      <c r="D64" s="10" t="s">
        <v>164</v>
      </c>
      <c r="E64" s="11" t="s">
        <v>165</v>
      </c>
      <c r="F64" s="10" t="s">
        <v>52</v>
      </c>
      <c r="G64" s="23">
        <v>37.44</v>
      </c>
      <c r="I64" s="24">
        <v>0</v>
      </c>
      <c r="J64" s="12">
        <f t="shared" si="0"/>
        <v>0</v>
      </c>
      <c r="K64" s="12">
        <f t="shared" si="1"/>
        <v>0</v>
      </c>
    </row>
    <row r="65" spans="2:11" s="1" customFormat="1" ht="13.5">
      <c r="B65" s="25"/>
      <c r="C65" s="10" t="s">
        <v>161</v>
      </c>
      <c r="D65" s="10" t="s">
        <v>166</v>
      </c>
      <c r="E65" s="11" t="s">
        <v>167</v>
      </c>
      <c r="F65" s="10" t="s">
        <v>60</v>
      </c>
      <c r="G65" s="23">
        <v>131.644</v>
      </c>
      <c r="I65" s="24">
        <v>0</v>
      </c>
      <c r="J65" s="12">
        <f t="shared" si="0"/>
        <v>0</v>
      </c>
      <c r="K65" s="12">
        <f t="shared" si="1"/>
        <v>0</v>
      </c>
    </row>
    <row r="66" spans="2:11" s="1" customFormat="1" ht="13.5">
      <c r="B66" s="25"/>
      <c r="C66" s="10" t="s">
        <v>161</v>
      </c>
      <c r="D66" s="10" t="s">
        <v>168</v>
      </c>
      <c r="E66" s="11" t="s">
        <v>169</v>
      </c>
      <c r="F66" s="10" t="s">
        <v>52</v>
      </c>
      <c r="G66" s="23">
        <v>25.565</v>
      </c>
      <c r="I66" s="24">
        <v>0</v>
      </c>
      <c r="J66" s="12">
        <f t="shared" si="0"/>
        <v>0</v>
      </c>
      <c r="K66" s="12">
        <f t="shared" si="1"/>
        <v>0</v>
      </c>
    </row>
    <row r="67" spans="2:11" s="1" customFormat="1" ht="13.5">
      <c r="B67" s="25"/>
      <c r="C67" s="10" t="s">
        <v>161</v>
      </c>
      <c r="D67" s="10" t="s">
        <v>170</v>
      </c>
      <c r="E67" s="11" t="s">
        <v>171</v>
      </c>
      <c r="F67" s="10" t="s">
        <v>60</v>
      </c>
      <c r="G67" s="23">
        <v>17.2</v>
      </c>
      <c r="I67" s="24">
        <v>0</v>
      </c>
      <c r="J67" s="12">
        <f t="shared" si="0"/>
        <v>0</v>
      </c>
      <c r="K67" s="12">
        <f t="shared" si="1"/>
        <v>0</v>
      </c>
    </row>
    <row r="68" spans="2:11" s="1" customFormat="1" ht="13.5">
      <c r="B68" s="25"/>
      <c r="C68" s="10" t="s">
        <v>161</v>
      </c>
      <c r="D68" s="10" t="s">
        <v>172</v>
      </c>
      <c r="E68" s="11" t="s">
        <v>173</v>
      </c>
      <c r="F68" s="10" t="s">
        <v>60</v>
      </c>
      <c r="G68" s="23">
        <v>5.19</v>
      </c>
      <c r="I68" s="24">
        <v>0</v>
      </c>
      <c r="J68" s="12">
        <f aca="true" t="shared" si="2" ref="J68:J131">I68*0.2</f>
        <v>0</v>
      </c>
      <c r="K68" s="12">
        <f aca="true" t="shared" si="3" ref="K68:K131">I68+J68</f>
        <v>0</v>
      </c>
    </row>
    <row r="69" spans="2:11" s="1" customFormat="1" ht="13.5">
      <c r="B69" s="25"/>
      <c r="C69" s="10" t="s">
        <v>161</v>
      </c>
      <c r="D69" s="10" t="s">
        <v>174</v>
      </c>
      <c r="E69" s="11" t="s">
        <v>175</v>
      </c>
      <c r="F69" s="10" t="s">
        <v>88</v>
      </c>
      <c r="G69" s="23">
        <v>11340</v>
      </c>
      <c r="I69" s="24">
        <v>0</v>
      </c>
      <c r="J69" s="12">
        <f t="shared" si="2"/>
        <v>0</v>
      </c>
      <c r="K69" s="12">
        <f t="shared" si="3"/>
        <v>0</v>
      </c>
    </row>
    <row r="70" spans="2:11" s="1" customFormat="1" ht="27">
      <c r="B70" s="25"/>
      <c r="C70" s="10" t="s">
        <v>161</v>
      </c>
      <c r="D70" s="10" t="s">
        <v>176</v>
      </c>
      <c r="E70" s="11" t="s">
        <v>177</v>
      </c>
      <c r="F70" s="10" t="s">
        <v>52</v>
      </c>
      <c r="G70" s="23">
        <v>10.56</v>
      </c>
      <c r="I70" s="24">
        <v>0</v>
      </c>
      <c r="J70" s="12">
        <f t="shared" si="2"/>
        <v>0</v>
      </c>
      <c r="K70" s="12">
        <f t="shared" si="3"/>
        <v>0</v>
      </c>
    </row>
    <row r="71" spans="2:11" s="1" customFormat="1" ht="27">
      <c r="B71" s="25"/>
      <c r="C71" s="10" t="s">
        <v>161</v>
      </c>
      <c r="D71" s="10" t="s">
        <v>178</v>
      </c>
      <c r="E71" s="11" t="s">
        <v>179</v>
      </c>
      <c r="F71" s="10" t="s">
        <v>60</v>
      </c>
      <c r="G71" s="23">
        <v>18.896</v>
      </c>
      <c r="I71" s="24">
        <v>0</v>
      </c>
      <c r="J71" s="12">
        <f t="shared" si="2"/>
        <v>0</v>
      </c>
      <c r="K71" s="12">
        <f t="shared" si="3"/>
        <v>0</v>
      </c>
    </row>
    <row r="72" spans="2:11" s="1" customFormat="1" ht="27">
      <c r="B72" s="25"/>
      <c r="C72" s="10" t="s">
        <v>161</v>
      </c>
      <c r="D72" s="10" t="s">
        <v>180</v>
      </c>
      <c r="E72" s="11" t="s">
        <v>181</v>
      </c>
      <c r="F72" s="10" t="s">
        <v>81</v>
      </c>
      <c r="G72" s="23">
        <v>2.265</v>
      </c>
      <c r="I72" s="24">
        <v>0</v>
      </c>
      <c r="J72" s="12">
        <f t="shared" si="2"/>
        <v>0</v>
      </c>
      <c r="K72" s="12">
        <f t="shared" si="3"/>
        <v>0</v>
      </c>
    </row>
    <row r="73" spans="2:11" s="1" customFormat="1" ht="27">
      <c r="B73" s="25"/>
      <c r="C73" s="10" t="s">
        <v>161</v>
      </c>
      <c r="D73" s="10" t="s">
        <v>182</v>
      </c>
      <c r="E73" s="11" t="s">
        <v>183</v>
      </c>
      <c r="F73" s="10" t="s">
        <v>52</v>
      </c>
      <c r="G73" s="23">
        <v>45.045</v>
      </c>
      <c r="I73" s="24">
        <v>0</v>
      </c>
      <c r="J73" s="12">
        <f t="shared" si="2"/>
        <v>0</v>
      </c>
      <c r="K73" s="12">
        <f t="shared" si="3"/>
        <v>0</v>
      </c>
    </row>
    <row r="74" spans="2:11" s="1" customFormat="1" ht="27">
      <c r="B74" s="25"/>
      <c r="C74" s="10" t="s">
        <v>161</v>
      </c>
      <c r="D74" s="10" t="s">
        <v>184</v>
      </c>
      <c r="E74" s="11" t="s">
        <v>185</v>
      </c>
      <c r="F74" s="10" t="s">
        <v>60</v>
      </c>
      <c r="G74" s="23">
        <v>178.051</v>
      </c>
      <c r="I74" s="24">
        <v>0</v>
      </c>
      <c r="J74" s="12">
        <f t="shared" si="2"/>
        <v>0</v>
      </c>
      <c r="K74" s="12">
        <f t="shared" si="3"/>
        <v>0</v>
      </c>
    </row>
    <row r="75" spans="2:11" s="1" customFormat="1" ht="27">
      <c r="B75" s="25"/>
      <c r="C75" s="10" t="s">
        <v>161</v>
      </c>
      <c r="D75" s="10" t="s">
        <v>186</v>
      </c>
      <c r="E75" s="11" t="s">
        <v>187</v>
      </c>
      <c r="F75" s="10" t="s">
        <v>81</v>
      </c>
      <c r="G75" s="23">
        <v>4.432</v>
      </c>
      <c r="I75" s="24">
        <v>0</v>
      </c>
      <c r="J75" s="12">
        <f t="shared" si="2"/>
        <v>0</v>
      </c>
      <c r="K75" s="12">
        <f t="shared" si="3"/>
        <v>0</v>
      </c>
    </row>
    <row r="76" spans="2:11" s="1" customFormat="1" ht="27">
      <c r="B76" s="25"/>
      <c r="C76" s="10" t="s">
        <v>161</v>
      </c>
      <c r="D76" s="10" t="s">
        <v>188</v>
      </c>
      <c r="E76" s="11" t="s">
        <v>189</v>
      </c>
      <c r="F76" s="10" t="s">
        <v>52</v>
      </c>
      <c r="G76" s="23">
        <v>1.12</v>
      </c>
      <c r="I76" s="24">
        <v>0</v>
      </c>
      <c r="J76" s="12">
        <f t="shared" si="2"/>
        <v>0</v>
      </c>
      <c r="K76" s="12">
        <f t="shared" si="3"/>
        <v>0</v>
      </c>
    </row>
    <row r="77" spans="2:11" s="1" customFormat="1" ht="27">
      <c r="B77" s="25"/>
      <c r="C77" s="10" t="s">
        <v>161</v>
      </c>
      <c r="D77" s="10" t="s">
        <v>190</v>
      </c>
      <c r="E77" s="11" t="s">
        <v>191</v>
      </c>
      <c r="F77" s="10" t="s">
        <v>60</v>
      </c>
      <c r="G77" s="23">
        <v>10.336</v>
      </c>
      <c r="I77" s="24">
        <v>0</v>
      </c>
      <c r="J77" s="12">
        <f t="shared" si="2"/>
        <v>0</v>
      </c>
      <c r="K77" s="12">
        <f t="shared" si="3"/>
        <v>0</v>
      </c>
    </row>
    <row r="78" spans="2:11" s="1" customFormat="1" ht="27">
      <c r="B78" s="25"/>
      <c r="C78" s="10" t="s">
        <v>161</v>
      </c>
      <c r="D78" s="10" t="s">
        <v>192</v>
      </c>
      <c r="E78" s="11" t="s">
        <v>193</v>
      </c>
      <c r="F78" s="10" t="s">
        <v>52</v>
      </c>
      <c r="G78" s="23">
        <v>13.062</v>
      </c>
      <c r="I78" s="24">
        <v>0</v>
      </c>
      <c r="J78" s="12">
        <f t="shared" si="2"/>
        <v>0</v>
      </c>
      <c r="K78" s="12">
        <f t="shared" si="3"/>
        <v>0</v>
      </c>
    </row>
    <row r="79" spans="2:11" s="1" customFormat="1" ht="27">
      <c r="B79" s="25"/>
      <c r="C79" s="10" t="s">
        <v>161</v>
      </c>
      <c r="D79" s="10" t="s">
        <v>194</v>
      </c>
      <c r="E79" s="11" t="s">
        <v>195</v>
      </c>
      <c r="F79" s="10" t="s">
        <v>60</v>
      </c>
      <c r="G79" s="23">
        <v>21.541</v>
      </c>
      <c r="I79" s="24">
        <v>0</v>
      </c>
      <c r="J79" s="12">
        <f t="shared" si="2"/>
        <v>0</v>
      </c>
      <c r="K79" s="12">
        <f t="shared" si="3"/>
        <v>0</v>
      </c>
    </row>
    <row r="80" spans="2:11" s="1" customFormat="1" ht="27">
      <c r="B80" s="25"/>
      <c r="C80" s="10" t="s">
        <v>161</v>
      </c>
      <c r="D80" s="10" t="s">
        <v>196</v>
      </c>
      <c r="E80" s="11" t="s">
        <v>197</v>
      </c>
      <c r="F80" s="10" t="s">
        <v>81</v>
      </c>
      <c r="G80" s="23">
        <v>2.22</v>
      </c>
      <c r="I80" s="24">
        <v>0</v>
      </c>
      <c r="J80" s="12">
        <f t="shared" si="2"/>
        <v>0</v>
      </c>
      <c r="K80" s="12">
        <f t="shared" si="3"/>
        <v>0</v>
      </c>
    </row>
    <row r="81" spans="2:11" s="1" customFormat="1" ht="27">
      <c r="B81" s="25"/>
      <c r="C81" s="10" t="s">
        <v>161</v>
      </c>
      <c r="D81" s="10" t="s">
        <v>198</v>
      </c>
      <c r="E81" s="11" t="s">
        <v>199</v>
      </c>
      <c r="F81" s="10" t="s">
        <v>52</v>
      </c>
      <c r="G81" s="23">
        <v>22.56</v>
      </c>
      <c r="I81" s="24">
        <v>0</v>
      </c>
      <c r="J81" s="12">
        <f t="shared" si="2"/>
        <v>0</v>
      </c>
      <c r="K81" s="12">
        <f t="shared" si="3"/>
        <v>0</v>
      </c>
    </row>
    <row r="82" spans="2:11" s="1" customFormat="1" ht="27">
      <c r="B82" s="25"/>
      <c r="C82" s="10" t="s">
        <v>161</v>
      </c>
      <c r="D82" s="10" t="s">
        <v>200</v>
      </c>
      <c r="E82" s="11" t="s">
        <v>201</v>
      </c>
      <c r="F82" s="10" t="s">
        <v>60</v>
      </c>
      <c r="G82" s="23">
        <v>10.44</v>
      </c>
      <c r="I82" s="24">
        <v>0</v>
      </c>
      <c r="J82" s="12">
        <f t="shared" si="2"/>
        <v>0</v>
      </c>
      <c r="K82" s="12">
        <f t="shared" si="3"/>
        <v>0</v>
      </c>
    </row>
    <row r="83" spans="2:11" s="1" customFormat="1" ht="27">
      <c r="B83" s="25"/>
      <c r="C83" s="10" t="s">
        <v>161</v>
      </c>
      <c r="D83" s="10" t="s">
        <v>202</v>
      </c>
      <c r="E83" s="11" t="s">
        <v>203</v>
      </c>
      <c r="F83" s="10" t="s">
        <v>81</v>
      </c>
      <c r="G83" s="23">
        <v>1.525</v>
      </c>
      <c r="I83" s="24">
        <v>0</v>
      </c>
      <c r="J83" s="12">
        <f t="shared" si="2"/>
        <v>0</v>
      </c>
      <c r="K83" s="12">
        <f t="shared" si="3"/>
        <v>0</v>
      </c>
    </row>
    <row r="84" spans="2:11" s="1" customFormat="1" ht="27">
      <c r="B84" s="25"/>
      <c r="C84" s="10" t="s">
        <v>161</v>
      </c>
      <c r="D84" s="10" t="s">
        <v>204</v>
      </c>
      <c r="E84" s="11" t="s">
        <v>205</v>
      </c>
      <c r="F84" s="10" t="s">
        <v>81</v>
      </c>
      <c r="G84" s="23">
        <v>5.665</v>
      </c>
      <c r="I84" s="24">
        <v>0</v>
      </c>
      <c r="J84" s="12">
        <f t="shared" si="2"/>
        <v>0</v>
      </c>
      <c r="K84" s="12">
        <f t="shared" si="3"/>
        <v>0</v>
      </c>
    </row>
    <row r="85" spans="2:11" s="1" customFormat="1" ht="27">
      <c r="B85" s="25"/>
      <c r="C85" s="10" t="s">
        <v>161</v>
      </c>
      <c r="D85" s="10" t="s">
        <v>206</v>
      </c>
      <c r="E85" s="11" t="s">
        <v>207</v>
      </c>
      <c r="F85" s="10" t="s">
        <v>52</v>
      </c>
      <c r="G85" s="23">
        <v>27.261</v>
      </c>
      <c r="I85" s="24">
        <v>0</v>
      </c>
      <c r="J85" s="12">
        <f t="shared" si="2"/>
        <v>0</v>
      </c>
      <c r="K85" s="12">
        <f t="shared" si="3"/>
        <v>0</v>
      </c>
    </row>
    <row r="86" spans="2:11" s="1" customFormat="1" ht="27">
      <c r="B86" s="25"/>
      <c r="C86" s="10" t="s">
        <v>161</v>
      </c>
      <c r="D86" s="10" t="s">
        <v>208</v>
      </c>
      <c r="E86" s="11" t="s">
        <v>209</v>
      </c>
      <c r="F86" s="10" t="s">
        <v>60</v>
      </c>
      <c r="G86" s="23">
        <v>52.074</v>
      </c>
      <c r="I86" s="24">
        <v>0</v>
      </c>
      <c r="J86" s="12">
        <f t="shared" si="2"/>
        <v>0</v>
      </c>
      <c r="K86" s="12">
        <f t="shared" si="3"/>
        <v>0</v>
      </c>
    </row>
    <row r="87" spans="2:11" s="1" customFormat="1" ht="27">
      <c r="B87" s="25"/>
      <c r="C87" s="10" t="s">
        <v>161</v>
      </c>
      <c r="D87" s="10" t="s">
        <v>210</v>
      </c>
      <c r="E87" s="11" t="s">
        <v>211</v>
      </c>
      <c r="F87" s="10" t="s">
        <v>60</v>
      </c>
      <c r="G87" s="23">
        <v>80.4</v>
      </c>
      <c r="I87" s="24">
        <v>0</v>
      </c>
      <c r="J87" s="12">
        <f t="shared" si="2"/>
        <v>0</v>
      </c>
      <c r="K87" s="12">
        <f t="shared" si="3"/>
        <v>0</v>
      </c>
    </row>
    <row r="88" spans="2:11" s="1" customFormat="1" ht="27">
      <c r="B88" s="25"/>
      <c r="C88" s="10" t="s">
        <v>161</v>
      </c>
      <c r="D88" s="10" t="s">
        <v>212</v>
      </c>
      <c r="E88" s="11" t="s">
        <v>213</v>
      </c>
      <c r="F88" s="10" t="s">
        <v>52</v>
      </c>
      <c r="G88" s="23">
        <v>35.033</v>
      </c>
      <c r="I88" s="24">
        <v>0</v>
      </c>
      <c r="J88" s="12">
        <f t="shared" si="2"/>
        <v>0</v>
      </c>
      <c r="K88" s="12">
        <f t="shared" si="3"/>
        <v>0</v>
      </c>
    </row>
    <row r="89" spans="2:11" s="1" customFormat="1" ht="27">
      <c r="B89" s="25"/>
      <c r="C89" s="10" t="s">
        <v>161</v>
      </c>
      <c r="D89" s="10" t="s">
        <v>214</v>
      </c>
      <c r="E89" s="11" t="s">
        <v>215</v>
      </c>
      <c r="F89" s="10" t="s">
        <v>60</v>
      </c>
      <c r="G89" s="23">
        <v>13.908</v>
      </c>
      <c r="I89" s="24">
        <v>0</v>
      </c>
      <c r="J89" s="12">
        <f t="shared" si="2"/>
        <v>0</v>
      </c>
      <c r="K89" s="12">
        <f t="shared" si="3"/>
        <v>0</v>
      </c>
    </row>
    <row r="90" spans="2:11" s="1" customFormat="1" ht="13.5">
      <c r="B90" s="25"/>
      <c r="C90" s="10" t="s">
        <v>161</v>
      </c>
      <c r="D90" s="10" t="s">
        <v>216</v>
      </c>
      <c r="E90" s="11" t="s">
        <v>217</v>
      </c>
      <c r="F90" s="10" t="s">
        <v>52</v>
      </c>
      <c r="G90" s="23">
        <v>6.225</v>
      </c>
      <c r="I90" s="24">
        <v>0</v>
      </c>
      <c r="J90" s="12">
        <f t="shared" si="2"/>
        <v>0</v>
      </c>
      <c r="K90" s="12">
        <f t="shared" si="3"/>
        <v>0</v>
      </c>
    </row>
    <row r="91" spans="2:11" s="1" customFormat="1" ht="13.5">
      <c r="B91" s="25"/>
      <c r="C91" s="10" t="s">
        <v>161</v>
      </c>
      <c r="D91" s="10" t="s">
        <v>218</v>
      </c>
      <c r="E91" s="11" t="s">
        <v>219</v>
      </c>
      <c r="F91" s="10" t="s">
        <v>60</v>
      </c>
      <c r="G91" s="23">
        <v>24.8</v>
      </c>
      <c r="I91" s="24">
        <v>0</v>
      </c>
      <c r="J91" s="12">
        <f t="shared" si="2"/>
        <v>0</v>
      </c>
      <c r="K91" s="12">
        <f t="shared" si="3"/>
        <v>0</v>
      </c>
    </row>
    <row r="92" spans="2:11" s="1" customFormat="1" ht="27">
      <c r="B92" s="25"/>
      <c r="C92" s="10" t="s">
        <v>161</v>
      </c>
      <c r="D92" s="10" t="s">
        <v>220</v>
      </c>
      <c r="E92" s="11" t="s">
        <v>221</v>
      </c>
      <c r="F92" s="10" t="s">
        <v>81</v>
      </c>
      <c r="G92" s="23">
        <v>0.078</v>
      </c>
      <c r="I92" s="24">
        <v>0</v>
      </c>
      <c r="J92" s="12">
        <f t="shared" si="2"/>
        <v>0</v>
      </c>
      <c r="K92" s="12">
        <f t="shared" si="3"/>
        <v>0</v>
      </c>
    </row>
    <row r="93" spans="2:11" s="1" customFormat="1" ht="13.5">
      <c r="B93" s="25"/>
      <c r="C93" s="10" t="s">
        <v>161</v>
      </c>
      <c r="D93" s="10" t="s">
        <v>222</v>
      </c>
      <c r="E93" s="11" t="s">
        <v>223</v>
      </c>
      <c r="F93" s="10" t="s">
        <v>60</v>
      </c>
      <c r="G93" s="23">
        <v>5.184</v>
      </c>
      <c r="I93" s="24">
        <v>0</v>
      </c>
      <c r="J93" s="12">
        <f t="shared" si="2"/>
        <v>0</v>
      </c>
      <c r="K93" s="12">
        <f t="shared" si="3"/>
        <v>0</v>
      </c>
    </row>
    <row r="94" spans="2:11" s="1" customFormat="1" ht="13.5">
      <c r="B94" s="25"/>
      <c r="C94" s="10" t="s">
        <v>161</v>
      </c>
      <c r="D94" s="10" t="s">
        <v>224</v>
      </c>
      <c r="E94" s="11" t="s">
        <v>225</v>
      </c>
      <c r="F94" s="10" t="s">
        <v>60</v>
      </c>
      <c r="G94" s="23">
        <v>432.081</v>
      </c>
      <c r="I94" s="24">
        <v>0</v>
      </c>
      <c r="J94" s="12">
        <f t="shared" si="2"/>
        <v>0</v>
      </c>
      <c r="K94" s="12">
        <f t="shared" si="3"/>
        <v>0</v>
      </c>
    </row>
    <row r="95" spans="2:11" s="1" customFormat="1" ht="13.5">
      <c r="B95" s="25"/>
      <c r="C95" s="10" t="s">
        <v>161</v>
      </c>
      <c r="D95" s="10" t="s">
        <v>226</v>
      </c>
      <c r="E95" s="11" t="s">
        <v>227</v>
      </c>
      <c r="F95" s="10" t="s">
        <v>52</v>
      </c>
      <c r="G95" s="23">
        <v>25.6</v>
      </c>
      <c r="I95" s="24">
        <v>0</v>
      </c>
      <c r="J95" s="12">
        <f t="shared" si="2"/>
        <v>0</v>
      </c>
      <c r="K95" s="12">
        <f t="shared" si="3"/>
        <v>0</v>
      </c>
    </row>
    <row r="96" spans="2:11" s="1" customFormat="1" ht="13.5">
      <c r="B96" s="25"/>
      <c r="C96" s="10" t="s">
        <v>161</v>
      </c>
      <c r="D96" s="10" t="s">
        <v>228</v>
      </c>
      <c r="E96" s="11" t="s">
        <v>229</v>
      </c>
      <c r="F96" s="10" t="s">
        <v>52</v>
      </c>
      <c r="G96" s="23">
        <v>3.406</v>
      </c>
      <c r="I96" s="24">
        <v>0</v>
      </c>
      <c r="J96" s="12">
        <f t="shared" si="2"/>
        <v>0</v>
      </c>
      <c r="K96" s="12">
        <f t="shared" si="3"/>
        <v>0</v>
      </c>
    </row>
    <row r="97" spans="2:11" s="1" customFormat="1" ht="13.5">
      <c r="B97" s="25"/>
      <c r="C97" s="10" t="s">
        <v>161</v>
      </c>
      <c r="D97" s="10" t="s">
        <v>230</v>
      </c>
      <c r="E97" s="11" t="s">
        <v>231</v>
      </c>
      <c r="F97" s="10" t="s">
        <v>52</v>
      </c>
      <c r="G97" s="23">
        <v>12</v>
      </c>
      <c r="I97" s="24">
        <v>0</v>
      </c>
      <c r="J97" s="12">
        <f t="shared" si="2"/>
        <v>0</v>
      </c>
      <c r="K97" s="12">
        <f t="shared" si="3"/>
        <v>0</v>
      </c>
    </row>
    <row r="98" spans="2:11" s="1" customFormat="1" ht="27">
      <c r="B98" s="25"/>
      <c r="C98" s="10" t="s">
        <v>161</v>
      </c>
      <c r="D98" s="10" t="s">
        <v>232</v>
      </c>
      <c r="E98" s="11" t="s">
        <v>233</v>
      </c>
      <c r="F98" s="10" t="s">
        <v>69</v>
      </c>
      <c r="G98" s="23">
        <v>69</v>
      </c>
      <c r="I98" s="24">
        <v>0</v>
      </c>
      <c r="J98" s="12">
        <f t="shared" si="2"/>
        <v>0</v>
      </c>
      <c r="K98" s="12">
        <f t="shared" si="3"/>
        <v>0</v>
      </c>
    </row>
    <row r="99" spans="2:11" s="1" customFormat="1" ht="27">
      <c r="B99" s="25"/>
      <c r="C99" s="10" t="s">
        <v>161</v>
      </c>
      <c r="D99" s="10" t="s">
        <v>234</v>
      </c>
      <c r="E99" s="11" t="s">
        <v>235</v>
      </c>
      <c r="F99" s="10" t="s">
        <v>60</v>
      </c>
      <c r="G99" s="23">
        <v>16.357</v>
      </c>
      <c r="I99" s="24">
        <v>0</v>
      </c>
      <c r="J99" s="12">
        <f t="shared" si="2"/>
        <v>0</v>
      </c>
      <c r="K99" s="12">
        <f t="shared" si="3"/>
        <v>0</v>
      </c>
    </row>
    <row r="100" spans="2:11" s="1" customFormat="1" ht="13.5">
      <c r="B100" s="25"/>
      <c r="C100" s="10" t="s">
        <v>161</v>
      </c>
      <c r="D100" s="10" t="s">
        <v>236</v>
      </c>
      <c r="E100" s="11" t="s">
        <v>237</v>
      </c>
      <c r="F100" s="10" t="s">
        <v>57</v>
      </c>
      <c r="G100" s="23">
        <v>234</v>
      </c>
      <c r="I100" s="24">
        <v>0</v>
      </c>
      <c r="J100" s="12">
        <f t="shared" si="2"/>
        <v>0</v>
      </c>
      <c r="K100" s="12">
        <f t="shared" si="3"/>
        <v>0</v>
      </c>
    </row>
    <row r="101" spans="2:11" s="1" customFormat="1" ht="13.5">
      <c r="B101" s="25"/>
      <c r="C101" s="10" t="s">
        <v>161</v>
      </c>
      <c r="D101" s="10" t="s">
        <v>238</v>
      </c>
      <c r="E101" s="11" t="s">
        <v>239</v>
      </c>
      <c r="F101" s="10" t="s">
        <v>52</v>
      </c>
      <c r="G101" s="23">
        <v>1</v>
      </c>
      <c r="I101" s="24">
        <v>0</v>
      </c>
      <c r="J101" s="12">
        <f t="shared" si="2"/>
        <v>0</v>
      </c>
      <c r="K101" s="12">
        <f t="shared" si="3"/>
        <v>0</v>
      </c>
    </row>
    <row r="102" spans="2:11" s="1" customFormat="1" ht="27">
      <c r="B102" s="25"/>
      <c r="C102" s="10" t="s">
        <v>161</v>
      </c>
      <c r="D102" s="10" t="s">
        <v>240</v>
      </c>
      <c r="E102" s="11" t="s">
        <v>241</v>
      </c>
      <c r="F102" s="10" t="s">
        <v>52</v>
      </c>
      <c r="G102" s="23">
        <v>48</v>
      </c>
      <c r="I102" s="24">
        <v>0</v>
      </c>
      <c r="J102" s="12">
        <f t="shared" si="2"/>
        <v>0</v>
      </c>
      <c r="K102" s="12">
        <f t="shared" si="3"/>
        <v>0</v>
      </c>
    </row>
    <row r="103" spans="2:11" s="1" customFormat="1" ht="27">
      <c r="B103" s="25"/>
      <c r="C103" s="10" t="s">
        <v>161</v>
      </c>
      <c r="D103" s="10" t="s">
        <v>242</v>
      </c>
      <c r="E103" s="11" t="s">
        <v>243</v>
      </c>
      <c r="F103" s="10" t="s">
        <v>57</v>
      </c>
      <c r="G103" s="23">
        <v>11</v>
      </c>
      <c r="I103" s="24">
        <v>0</v>
      </c>
      <c r="J103" s="12">
        <f t="shared" si="2"/>
        <v>0</v>
      </c>
      <c r="K103" s="12">
        <f t="shared" si="3"/>
        <v>0</v>
      </c>
    </row>
    <row r="104" spans="2:11" s="1" customFormat="1" ht="27">
      <c r="B104" s="25"/>
      <c r="C104" s="10" t="s">
        <v>161</v>
      </c>
      <c r="D104" s="10" t="s">
        <v>244</v>
      </c>
      <c r="E104" s="11" t="s">
        <v>245</v>
      </c>
      <c r="F104" s="10" t="s">
        <v>57</v>
      </c>
      <c r="G104" s="23">
        <v>22</v>
      </c>
      <c r="I104" s="24">
        <v>0</v>
      </c>
      <c r="J104" s="12">
        <f t="shared" si="2"/>
        <v>0</v>
      </c>
      <c r="K104" s="12">
        <f t="shared" si="3"/>
        <v>0</v>
      </c>
    </row>
    <row r="105" spans="2:11" s="1" customFormat="1" ht="27">
      <c r="B105" s="25"/>
      <c r="C105" s="10" t="s">
        <v>161</v>
      </c>
      <c r="D105" s="10" t="s">
        <v>246</v>
      </c>
      <c r="E105" s="11" t="s">
        <v>247</v>
      </c>
      <c r="F105" s="10" t="s">
        <v>52</v>
      </c>
      <c r="G105" s="23">
        <v>181.6</v>
      </c>
      <c r="I105" s="24">
        <v>0</v>
      </c>
      <c r="J105" s="12">
        <f t="shared" si="2"/>
        <v>0</v>
      </c>
      <c r="K105" s="12">
        <f t="shared" si="3"/>
        <v>0</v>
      </c>
    </row>
    <row r="106" spans="2:11" s="1" customFormat="1" ht="27">
      <c r="B106" s="25"/>
      <c r="C106" s="10" t="s">
        <v>161</v>
      </c>
      <c r="D106" s="10" t="s">
        <v>248</v>
      </c>
      <c r="E106" s="11" t="s">
        <v>249</v>
      </c>
      <c r="F106" s="10" t="s">
        <v>52</v>
      </c>
      <c r="G106" s="23">
        <v>14.25</v>
      </c>
      <c r="I106" s="24">
        <v>0</v>
      </c>
      <c r="J106" s="12">
        <f t="shared" si="2"/>
        <v>0</v>
      </c>
      <c r="K106" s="12">
        <f t="shared" si="3"/>
        <v>0</v>
      </c>
    </row>
    <row r="107" spans="2:11" s="1" customFormat="1" ht="27">
      <c r="B107" s="25"/>
      <c r="C107" s="10" t="s">
        <v>161</v>
      </c>
      <c r="D107" s="10" t="s">
        <v>250</v>
      </c>
      <c r="E107" s="11" t="s">
        <v>251</v>
      </c>
      <c r="F107" s="10" t="s">
        <v>60</v>
      </c>
      <c r="G107" s="23">
        <v>19.62</v>
      </c>
      <c r="I107" s="24">
        <v>0</v>
      </c>
      <c r="J107" s="12">
        <f t="shared" si="2"/>
        <v>0</v>
      </c>
      <c r="K107" s="12">
        <f t="shared" si="3"/>
        <v>0</v>
      </c>
    </row>
    <row r="108" spans="2:11" s="1" customFormat="1" ht="27">
      <c r="B108" s="25"/>
      <c r="C108" s="10" t="s">
        <v>161</v>
      </c>
      <c r="D108" s="10" t="s">
        <v>252</v>
      </c>
      <c r="E108" s="11" t="s">
        <v>253</v>
      </c>
      <c r="F108" s="10" t="s">
        <v>60</v>
      </c>
      <c r="G108" s="23">
        <v>4.149</v>
      </c>
      <c r="I108" s="24">
        <v>0</v>
      </c>
      <c r="J108" s="12">
        <f t="shared" si="2"/>
        <v>0</v>
      </c>
      <c r="K108" s="12">
        <f t="shared" si="3"/>
        <v>0</v>
      </c>
    </row>
    <row r="109" spans="2:11" s="1" customFormat="1" ht="13.5">
      <c r="B109" s="25"/>
      <c r="C109" s="10" t="s">
        <v>161</v>
      </c>
      <c r="D109" s="10" t="s">
        <v>254</v>
      </c>
      <c r="E109" s="11" t="s">
        <v>255</v>
      </c>
      <c r="F109" s="10" t="s">
        <v>69</v>
      </c>
      <c r="G109" s="23">
        <v>264.8</v>
      </c>
      <c r="I109" s="24">
        <v>0</v>
      </c>
      <c r="J109" s="12">
        <f t="shared" si="2"/>
        <v>0</v>
      </c>
      <c r="K109" s="12">
        <f t="shared" si="3"/>
        <v>0</v>
      </c>
    </row>
    <row r="110" spans="2:11" s="1" customFormat="1" ht="13.5">
      <c r="B110" s="25"/>
      <c r="C110" s="10" t="s">
        <v>161</v>
      </c>
      <c r="D110" s="10" t="s">
        <v>256</v>
      </c>
      <c r="E110" s="11" t="s">
        <v>257</v>
      </c>
      <c r="F110" s="10" t="s">
        <v>69</v>
      </c>
      <c r="G110" s="23">
        <v>67.5</v>
      </c>
      <c r="I110" s="24">
        <v>0</v>
      </c>
      <c r="J110" s="12">
        <f t="shared" si="2"/>
        <v>0</v>
      </c>
      <c r="K110" s="12">
        <f t="shared" si="3"/>
        <v>0</v>
      </c>
    </row>
    <row r="111" spans="2:11" s="1" customFormat="1" ht="13.5">
      <c r="B111" s="25"/>
      <c r="C111" s="10" t="s">
        <v>161</v>
      </c>
      <c r="D111" s="10" t="s">
        <v>258</v>
      </c>
      <c r="E111" s="11" t="s">
        <v>259</v>
      </c>
      <c r="F111" s="10" t="s">
        <v>57</v>
      </c>
      <c r="G111" s="23">
        <v>4</v>
      </c>
      <c r="I111" s="24">
        <v>0</v>
      </c>
      <c r="J111" s="12">
        <f t="shared" si="2"/>
        <v>0</v>
      </c>
      <c r="K111" s="12">
        <f t="shared" si="3"/>
        <v>0</v>
      </c>
    </row>
    <row r="112" spans="2:11" s="1" customFormat="1" ht="27">
      <c r="B112" s="25"/>
      <c r="C112" s="10" t="s">
        <v>161</v>
      </c>
      <c r="D112" s="10" t="s">
        <v>260</v>
      </c>
      <c r="E112" s="11" t="s">
        <v>261</v>
      </c>
      <c r="F112" s="10" t="s">
        <v>60</v>
      </c>
      <c r="G112" s="23">
        <v>44.38</v>
      </c>
      <c r="I112" s="24">
        <v>0</v>
      </c>
      <c r="J112" s="12">
        <f t="shared" si="2"/>
        <v>0</v>
      </c>
      <c r="K112" s="12">
        <f t="shared" si="3"/>
        <v>0</v>
      </c>
    </row>
    <row r="113" spans="2:11" s="1" customFormat="1" ht="27">
      <c r="B113" s="25"/>
      <c r="C113" s="10" t="s">
        <v>161</v>
      </c>
      <c r="D113" s="10" t="s">
        <v>262</v>
      </c>
      <c r="E113" s="11" t="s">
        <v>263</v>
      </c>
      <c r="F113" s="10" t="s">
        <v>69</v>
      </c>
      <c r="G113" s="23">
        <v>129.2</v>
      </c>
      <c r="I113" s="24">
        <v>0</v>
      </c>
      <c r="J113" s="12">
        <f t="shared" si="2"/>
        <v>0</v>
      </c>
      <c r="K113" s="12">
        <f t="shared" si="3"/>
        <v>0</v>
      </c>
    </row>
    <row r="114" spans="2:11" s="1" customFormat="1" ht="13.5">
      <c r="B114" s="25"/>
      <c r="C114" s="10" t="s">
        <v>161</v>
      </c>
      <c r="D114" s="10" t="s">
        <v>264</v>
      </c>
      <c r="E114" s="11" t="s">
        <v>265</v>
      </c>
      <c r="F114" s="10" t="s">
        <v>57</v>
      </c>
      <c r="G114" s="23">
        <v>1</v>
      </c>
      <c r="I114" s="24">
        <v>0</v>
      </c>
      <c r="J114" s="12">
        <f t="shared" si="2"/>
        <v>0</v>
      </c>
      <c r="K114" s="12">
        <f t="shared" si="3"/>
        <v>0</v>
      </c>
    </row>
    <row r="115" spans="2:11" s="1" customFormat="1" ht="27">
      <c r="B115" s="25"/>
      <c r="C115" s="10" t="s">
        <v>161</v>
      </c>
      <c r="D115" s="10" t="s">
        <v>266</v>
      </c>
      <c r="E115" s="11" t="s">
        <v>267</v>
      </c>
      <c r="F115" s="10" t="s">
        <v>60</v>
      </c>
      <c r="G115" s="23">
        <v>163.02</v>
      </c>
      <c r="I115" s="24">
        <v>0</v>
      </c>
      <c r="J115" s="12">
        <f t="shared" si="2"/>
        <v>0</v>
      </c>
      <c r="K115" s="12">
        <f t="shared" si="3"/>
        <v>0</v>
      </c>
    </row>
    <row r="116" spans="2:11" s="1" customFormat="1" ht="13.5">
      <c r="B116" s="25"/>
      <c r="C116" s="10" t="s">
        <v>161</v>
      </c>
      <c r="D116" s="10" t="s">
        <v>268</v>
      </c>
      <c r="E116" s="11" t="s">
        <v>269</v>
      </c>
      <c r="F116" s="10" t="s">
        <v>52</v>
      </c>
      <c r="G116" s="23">
        <v>6</v>
      </c>
      <c r="I116" s="24">
        <v>0</v>
      </c>
      <c r="J116" s="12">
        <f t="shared" si="2"/>
        <v>0</v>
      </c>
      <c r="K116" s="12">
        <f t="shared" si="3"/>
        <v>0</v>
      </c>
    </row>
    <row r="117" spans="2:11" s="1" customFormat="1" ht="13.5">
      <c r="B117" s="26"/>
      <c r="C117" s="10" t="s">
        <v>161</v>
      </c>
      <c r="D117" s="10" t="s">
        <v>270</v>
      </c>
      <c r="E117" s="11" t="s">
        <v>271</v>
      </c>
      <c r="F117" s="10" t="s">
        <v>60</v>
      </c>
      <c r="G117" s="23">
        <v>120</v>
      </c>
      <c r="I117" s="24">
        <v>0</v>
      </c>
      <c r="J117" s="12">
        <f t="shared" si="2"/>
        <v>0</v>
      </c>
      <c r="K117" s="12">
        <f t="shared" si="3"/>
        <v>0</v>
      </c>
    </row>
    <row r="118" spans="2:11" s="1" customFormat="1" ht="27">
      <c r="B118" s="22" t="s">
        <v>272</v>
      </c>
      <c r="C118" s="10" t="s">
        <v>273</v>
      </c>
      <c r="D118" s="10" t="s">
        <v>274</v>
      </c>
      <c r="E118" s="11" t="s">
        <v>275</v>
      </c>
      <c r="F118" s="10" t="s">
        <v>69</v>
      </c>
      <c r="G118" s="23">
        <v>56</v>
      </c>
      <c r="I118" s="24">
        <v>0</v>
      </c>
      <c r="J118" s="12">
        <f t="shared" si="2"/>
        <v>0</v>
      </c>
      <c r="K118" s="12">
        <f t="shared" si="3"/>
        <v>0</v>
      </c>
    </row>
    <row r="119" spans="2:11" s="1" customFormat="1" ht="27">
      <c r="B119" s="26"/>
      <c r="C119" s="10" t="s">
        <v>273</v>
      </c>
      <c r="D119" s="10" t="s">
        <v>276</v>
      </c>
      <c r="E119" s="11" t="s">
        <v>277</v>
      </c>
      <c r="F119" s="10" t="s">
        <v>69</v>
      </c>
      <c r="G119" s="23">
        <v>29</v>
      </c>
      <c r="I119" s="24">
        <v>0</v>
      </c>
      <c r="J119" s="12">
        <f t="shared" si="2"/>
        <v>0</v>
      </c>
      <c r="K119" s="12">
        <f t="shared" si="3"/>
        <v>0</v>
      </c>
    </row>
    <row r="120" spans="2:11" s="1" customFormat="1" ht="54">
      <c r="B120" s="22" t="s">
        <v>278</v>
      </c>
      <c r="C120" s="10" t="s">
        <v>279</v>
      </c>
      <c r="D120" s="10" t="s">
        <v>280</v>
      </c>
      <c r="E120" s="11" t="s">
        <v>281</v>
      </c>
      <c r="F120" s="10" t="s">
        <v>52</v>
      </c>
      <c r="G120" s="23">
        <v>1.44</v>
      </c>
      <c r="I120" s="24">
        <v>0</v>
      </c>
      <c r="J120" s="12">
        <f t="shared" si="2"/>
        <v>0</v>
      </c>
      <c r="K120" s="12">
        <f t="shared" si="3"/>
        <v>0</v>
      </c>
    </row>
    <row r="121" spans="2:11" s="1" customFormat="1" ht="13.5">
      <c r="B121" s="25"/>
      <c r="C121" s="10" t="s">
        <v>279</v>
      </c>
      <c r="D121" s="10" t="s">
        <v>282</v>
      </c>
      <c r="E121" s="11" t="s">
        <v>283</v>
      </c>
      <c r="F121" s="10" t="s">
        <v>60</v>
      </c>
      <c r="G121" s="23">
        <v>1.44</v>
      </c>
      <c r="I121" s="24">
        <v>0</v>
      </c>
      <c r="J121" s="12">
        <f t="shared" si="2"/>
        <v>0</v>
      </c>
      <c r="K121" s="12">
        <f t="shared" si="3"/>
        <v>0</v>
      </c>
    </row>
    <row r="122" spans="2:11" s="1" customFormat="1" ht="13.5">
      <c r="B122" s="25"/>
      <c r="C122" s="10" t="s">
        <v>279</v>
      </c>
      <c r="D122" s="10" t="s">
        <v>192</v>
      </c>
      <c r="E122" s="11" t="s">
        <v>284</v>
      </c>
      <c r="F122" s="10" t="s">
        <v>52</v>
      </c>
      <c r="G122" s="23">
        <v>2.662</v>
      </c>
      <c r="I122" s="24">
        <v>0</v>
      </c>
      <c r="J122" s="12">
        <f t="shared" si="2"/>
        <v>0</v>
      </c>
      <c r="K122" s="12">
        <f t="shared" si="3"/>
        <v>0</v>
      </c>
    </row>
    <row r="123" spans="2:11" s="1" customFormat="1" ht="27">
      <c r="B123" s="25"/>
      <c r="C123" s="10" t="s">
        <v>279</v>
      </c>
      <c r="D123" s="10" t="s">
        <v>194</v>
      </c>
      <c r="E123" s="11" t="s">
        <v>195</v>
      </c>
      <c r="F123" s="10" t="s">
        <v>60</v>
      </c>
      <c r="G123" s="23">
        <v>8.512</v>
      </c>
      <c r="I123" s="24">
        <v>0</v>
      </c>
      <c r="J123" s="12">
        <f t="shared" si="2"/>
        <v>0</v>
      </c>
      <c r="K123" s="12">
        <f t="shared" si="3"/>
        <v>0</v>
      </c>
    </row>
    <row r="124" spans="2:11" s="1" customFormat="1" ht="27">
      <c r="B124" s="25"/>
      <c r="C124" s="10" t="s">
        <v>279</v>
      </c>
      <c r="D124" s="10" t="s">
        <v>196</v>
      </c>
      <c r="E124" s="11" t="s">
        <v>285</v>
      </c>
      <c r="F124" s="10" t="s">
        <v>81</v>
      </c>
      <c r="G124" s="23">
        <v>0.72</v>
      </c>
      <c r="I124" s="24">
        <v>0</v>
      </c>
      <c r="J124" s="12">
        <f t="shared" si="2"/>
        <v>0</v>
      </c>
      <c r="K124" s="12">
        <f t="shared" si="3"/>
        <v>0</v>
      </c>
    </row>
    <row r="125" spans="2:11" s="1" customFormat="1" ht="27">
      <c r="B125" s="25"/>
      <c r="C125" s="10" t="s">
        <v>279</v>
      </c>
      <c r="D125" s="10" t="s">
        <v>206</v>
      </c>
      <c r="E125" s="11" t="s">
        <v>207</v>
      </c>
      <c r="F125" s="10" t="s">
        <v>52</v>
      </c>
      <c r="G125" s="23">
        <v>270.676</v>
      </c>
      <c r="I125" s="24">
        <v>0</v>
      </c>
      <c r="J125" s="12">
        <f t="shared" si="2"/>
        <v>0</v>
      </c>
      <c r="K125" s="12">
        <f t="shared" si="3"/>
        <v>0</v>
      </c>
    </row>
    <row r="126" spans="2:11" s="1" customFormat="1" ht="27">
      <c r="B126" s="25"/>
      <c r="C126" s="10" t="s">
        <v>279</v>
      </c>
      <c r="D126" s="10" t="s">
        <v>286</v>
      </c>
      <c r="E126" s="11" t="s">
        <v>287</v>
      </c>
      <c r="F126" s="10" t="s">
        <v>60</v>
      </c>
      <c r="G126" s="23">
        <v>686.802</v>
      </c>
      <c r="I126" s="24">
        <v>0</v>
      </c>
      <c r="J126" s="12">
        <f t="shared" si="2"/>
        <v>0</v>
      </c>
      <c r="K126" s="12">
        <f t="shared" si="3"/>
        <v>0</v>
      </c>
    </row>
    <row r="127" spans="2:11" s="1" customFormat="1" ht="27">
      <c r="B127" s="25"/>
      <c r="C127" s="10" t="s">
        <v>279</v>
      </c>
      <c r="D127" s="10" t="s">
        <v>288</v>
      </c>
      <c r="E127" s="11" t="s">
        <v>289</v>
      </c>
      <c r="F127" s="10" t="s">
        <v>81</v>
      </c>
      <c r="G127" s="23">
        <v>21.119</v>
      </c>
      <c r="I127" s="24">
        <v>0</v>
      </c>
      <c r="J127" s="12">
        <f t="shared" si="2"/>
        <v>0</v>
      </c>
      <c r="K127" s="12">
        <f t="shared" si="3"/>
        <v>0</v>
      </c>
    </row>
    <row r="128" spans="2:11" s="1" customFormat="1" ht="13.5">
      <c r="B128" s="25"/>
      <c r="C128" s="10" t="s">
        <v>279</v>
      </c>
      <c r="D128" s="10" t="s">
        <v>226</v>
      </c>
      <c r="E128" s="11" t="s">
        <v>227</v>
      </c>
      <c r="F128" s="10" t="s">
        <v>52</v>
      </c>
      <c r="G128" s="23">
        <v>7.848</v>
      </c>
      <c r="I128" s="24">
        <v>0</v>
      </c>
      <c r="J128" s="12">
        <f t="shared" si="2"/>
        <v>0</v>
      </c>
      <c r="K128" s="12">
        <f t="shared" si="3"/>
        <v>0</v>
      </c>
    </row>
    <row r="129" spans="2:11" s="1" customFormat="1" ht="13.5">
      <c r="B129" s="25"/>
      <c r="C129" s="10" t="s">
        <v>279</v>
      </c>
      <c r="D129" s="10" t="s">
        <v>290</v>
      </c>
      <c r="E129" s="11" t="s">
        <v>291</v>
      </c>
      <c r="F129" s="10" t="s">
        <v>52</v>
      </c>
      <c r="G129" s="23">
        <v>60.688</v>
      </c>
      <c r="I129" s="24">
        <v>0</v>
      </c>
      <c r="J129" s="12">
        <f t="shared" si="2"/>
        <v>0</v>
      </c>
      <c r="K129" s="12">
        <f t="shared" si="3"/>
        <v>0</v>
      </c>
    </row>
    <row r="130" spans="2:11" s="1" customFormat="1" ht="13.5">
      <c r="B130" s="25"/>
      <c r="C130" s="10" t="s">
        <v>279</v>
      </c>
      <c r="D130" s="10" t="s">
        <v>292</v>
      </c>
      <c r="E130" s="11" t="s">
        <v>293</v>
      </c>
      <c r="F130" s="10" t="s">
        <v>52</v>
      </c>
      <c r="G130" s="23">
        <v>39.442</v>
      </c>
      <c r="I130" s="24">
        <v>0</v>
      </c>
      <c r="J130" s="12">
        <f t="shared" si="2"/>
        <v>0</v>
      </c>
      <c r="K130" s="12">
        <f t="shared" si="3"/>
        <v>0</v>
      </c>
    </row>
    <row r="131" spans="2:11" s="1" customFormat="1" ht="13.5">
      <c r="B131" s="25"/>
      <c r="C131" s="10" t="s">
        <v>279</v>
      </c>
      <c r="D131" s="10" t="s">
        <v>294</v>
      </c>
      <c r="E131" s="11" t="s">
        <v>295</v>
      </c>
      <c r="F131" s="10" t="s">
        <v>57</v>
      </c>
      <c r="G131" s="23">
        <v>1</v>
      </c>
      <c r="I131" s="24">
        <v>0</v>
      </c>
      <c r="J131" s="12">
        <f t="shared" si="2"/>
        <v>0</v>
      </c>
      <c r="K131" s="12">
        <f t="shared" si="3"/>
        <v>0</v>
      </c>
    </row>
    <row r="132" spans="2:11" s="1" customFormat="1" ht="13.5">
      <c r="B132" s="25"/>
      <c r="C132" s="10" t="s">
        <v>279</v>
      </c>
      <c r="D132" s="10" t="s">
        <v>296</v>
      </c>
      <c r="E132" s="11" t="s">
        <v>297</v>
      </c>
      <c r="F132" s="10" t="s">
        <v>57</v>
      </c>
      <c r="G132" s="23">
        <v>2</v>
      </c>
      <c r="I132" s="24">
        <v>0</v>
      </c>
      <c r="J132" s="12">
        <f aca="true" t="shared" si="4" ref="J132:J195">I132*0.2</f>
        <v>0</v>
      </c>
      <c r="K132" s="12">
        <f aca="true" t="shared" si="5" ref="K132:K195">I132+J132</f>
        <v>0</v>
      </c>
    </row>
    <row r="133" spans="2:11" s="1" customFormat="1" ht="27">
      <c r="B133" s="25"/>
      <c r="C133" s="10" t="s">
        <v>279</v>
      </c>
      <c r="D133" s="10" t="s">
        <v>298</v>
      </c>
      <c r="E133" s="11" t="s">
        <v>299</v>
      </c>
      <c r="F133" s="10" t="s">
        <v>60</v>
      </c>
      <c r="G133" s="23">
        <v>12339.85</v>
      </c>
      <c r="I133" s="24">
        <v>0</v>
      </c>
      <c r="J133" s="12">
        <f t="shared" si="4"/>
        <v>0</v>
      </c>
      <c r="K133" s="12">
        <f t="shared" si="5"/>
        <v>0</v>
      </c>
    </row>
    <row r="134" spans="2:11" s="1" customFormat="1" ht="27">
      <c r="B134" s="25"/>
      <c r="C134" s="10" t="s">
        <v>279</v>
      </c>
      <c r="D134" s="10" t="s">
        <v>300</v>
      </c>
      <c r="E134" s="11" t="s">
        <v>301</v>
      </c>
      <c r="F134" s="10" t="s">
        <v>60</v>
      </c>
      <c r="G134" s="23">
        <v>33</v>
      </c>
      <c r="I134" s="24">
        <v>0</v>
      </c>
      <c r="J134" s="12">
        <f t="shared" si="4"/>
        <v>0</v>
      </c>
      <c r="K134" s="12">
        <f t="shared" si="5"/>
        <v>0</v>
      </c>
    </row>
    <row r="135" spans="2:11" s="1" customFormat="1" ht="27">
      <c r="B135" s="25"/>
      <c r="C135" s="10" t="s">
        <v>279</v>
      </c>
      <c r="D135" s="10" t="s">
        <v>302</v>
      </c>
      <c r="E135" s="11" t="s">
        <v>303</v>
      </c>
      <c r="F135" s="10" t="s">
        <v>52</v>
      </c>
      <c r="G135" s="23">
        <v>2711</v>
      </c>
      <c r="I135" s="24">
        <v>0</v>
      </c>
      <c r="J135" s="12">
        <f t="shared" si="4"/>
        <v>0</v>
      </c>
      <c r="K135" s="12">
        <f t="shared" si="5"/>
        <v>0</v>
      </c>
    </row>
    <row r="136" spans="2:11" s="1" customFormat="1" ht="27">
      <c r="B136" s="25"/>
      <c r="C136" s="10" t="s">
        <v>279</v>
      </c>
      <c r="D136" s="10" t="s">
        <v>304</v>
      </c>
      <c r="E136" s="11" t="s">
        <v>305</v>
      </c>
      <c r="F136" s="10" t="s">
        <v>60</v>
      </c>
      <c r="G136" s="23">
        <v>8900</v>
      </c>
      <c r="I136" s="24">
        <v>0</v>
      </c>
      <c r="J136" s="12">
        <f t="shared" si="4"/>
        <v>0</v>
      </c>
      <c r="K136" s="12">
        <f t="shared" si="5"/>
        <v>0</v>
      </c>
    </row>
    <row r="137" spans="2:11" s="1" customFormat="1" ht="27">
      <c r="B137" s="25"/>
      <c r="C137" s="10" t="s">
        <v>279</v>
      </c>
      <c r="D137" s="10" t="s">
        <v>306</v>
      </c>
      <c r="E137" s="11" t="s">
        <v>307</v>
      </c>
      <c r="F137" s="10" t="s">
        <v>60</v>
      </c>
      <c r="G137" s="23">
        <v>10285.15</v>
      </c>
      <c r="I137" s="24">
        <v>0</v>
      </c>
      <c r="J137" s="12">
        <f t="shared" si="4"/>
        <v>0</v>
      </c>
      <c r="K137" s="12">
        <f t="shared" si="5"/>
        <v>0</v>
      </c>
    </row>
    <row r="138" spans="2:11" s="1" customFormat="1" ht="27">
      <c r="B138" s="25"/>
      <c r="C138" s="10" t="s">
        <v>279</v>
      </c>
      <c r="D138" s="10" t="s">
        <v>308</v>
      </c>
      <c r="E138" s="11" t="s">
        <v>309</v>
      </c>
      <c r="F138" s="10" t="s">
        <v>60</v>
      </c>
      <c r="G138" s="23">
        <v>10281.35</v>
      </c>
      <c r="I138" s="24">
        <v>0</v>
      </c>
      <c r="J138" s="12">
        <f t="shared" si="4"/>
        <v>0</v>
      </c>
      <c r="K138" s="12">
        <f t="shared" si="5"/>
        <v>0</v>
      </c>
    </row>
    <row r="139" spans="2:11" s="1" customFormat="1" ht="27">
      <c r="B139" s="25"/>
      <c r="C139" s="10" t="s">
        <v>279</v>
      </c>
      <c r="D139" s="10" t="s">
        <v>310</v>
      </c>
      <c r="E139" s="11" t="s">
        <v>311</v>
      </c>
      <c r="F139" s="10" t="s">
        <v>60</v>
      </c>
      <c r="G139" s="23">
        <v>71734.99</v>
      </c>
      <c r="I139" s="24">
        <v>0</v>
      </c>
      <c r="J139" s="12">
        <f t="shared" si="4"/>
        <v>0</v>
      </c>
      <c r="K139" s="12">
        <f t="shared" si="5"/>
        <v>0</v>
      </c>
    </row>
    <row r="140" spans="2:11" s="1" customFormat="1" ht="27">
      <c r="B140" s="25"/>
      <c r="C140" s="10" t="s">
        <v>279</v>
      </c>
      <c r="D140" s="10" t="s">
        <v>312</v>
      </c>
      <c r="E140" s="11" t="s">
        <v>313</v>
      </c>
      <c r="F140" s="10" t="s">
        <v>60</v>
      </c>
      <c r="G140" s="23">
        <v>26114</v>
      </c>
      <c r="I140" s="24">
        <v>0</v>
      </c>
      <c r="J140" s="12">
        <f t="shared" si="4"/>
        <v>0</v>
      </c>
      <c r="K140" s="12">
        <f t="shared" si="5"/>
        <v>0</v>
      </c>
    </row>
    <row r="141" spans="2:11" s="1" customFormat="1" ht="27">
      <c r="B141" s="25"/>
      <c r="C141" s="10" t="s">
        <v>279</v>
      </c>
      <c r="D141" s="10" t="s">
        <v>314</v>
      </c>
      <c r="E141" s="11" t="s">
        <v>315</v>
      </c>
      <c r="F141" s="10" t="s">
        <v>60</v>
      </c>
      <c r="G141" s="23">
        <v>82016.885</v>
      </c>
      <c r="I141" s="24">
        <v>0</v>
      </c>
      <c r="J141" s="12">
        <f t="shared" si="4"/>
        <v>0</v>
      </c>
      <c r="K141" s="12">
        <f t="shared" si="5"/>
        <v>0</v>
      </c>
    </row>
    <row r="142" spans="2:11" s="1" customFormat="1" ht="27">
      <c r="B142" s="25"/>
      <c r="C142" s="10" t="s">
        <v>279</v>
      </c>
      <c r="D142" s="10" t="s">
        <v>316</v>
      </c>
      <c r="E142" s="11" t="s">
        <v>317</v>
      </c>
      <c r="F142" s="10" t="s">
        <v>60</v>
      </c>
      <c r="G142" s="23">
        <v>163.495</v>
      </c>
      <c r="I142" s="24">
        <v>0</v>
      </c>
      <c r="J142" s="12">
        <f t="shared" si="4"/>
        <v>0</v>
      </c>
      <c r="K142" s="12">
        <f t="shared" si="5"/>
        <v>0</v>
      </c>
    </row>
    <row r="143" spans="2:11" s="1" customFormat="1" ht="27">
      <c r="B143" s="25"/>
      <c r="C143" s="10" t="s">
        <v>279</v>
      </c>
      <c r="D143" s="10" t="s">
        <v>318</v>
      </c>
      <c r="E143" s="11" t="s">
        <v>319</v>
      </c>
      <c r="F143" s="10" t="s">
        <v>69</v>
      </c>
      <c r="G143" s="23">
        <v>4.952</v>
      </c>
      <c r="I143" s="24">
        <v>0</v>
      </c>
      <c r="J143" s="12">
        <f t="shared" si="4"/>
        <v>0</v>
      </c>
      <c r="K143" s="12">
        <f t="shared" si="5"/>
        <v>0</v>
      </c>
    </row>
    <row r="144" spans="2:11" s="1" customFormat="1" ht="27">
      <c r="B144" s="25"/>
      <c r="C144" s="10" t="s">
        <v>279</v>
      </c>
      <c r="D144" s="10" t="s">
        <v>320</v>
      </c>
      <c r="E144" s="11" t="s">
        <v>321</v>
      </c>
      <c r="F144" s="10" t="s">
        <v>60</v>
      </c>
      <c r="G144" s="23">
        <v>618</v>
      </c>
      <c r="I144" s="24">
        <v>0</v>
      </c>
      <c r="J144" s="12">
        <f t="shared" si="4"/>
        <v>0</v>
      </c>
      <c r="K144" s="12">
        <f t="shared" si="5"/>
        <v>0</v>
      </c>
    </row>
    <row r="145" spans="2:11" s="1" customFormat="1" ht="27">
      <c r="B145" s="25"/>
      <c r="C145" s="10" t="s">
        <v>279</v>
      </c>
      <c r="D145" s="10" t="s">
        <v>322</v>
      </c>
      <c r="E145" s="11" t="s">
        <v>323</v>
      </c>
      <c r="F145" s="10" t="s">
        <v>60</v>
      </c>
      <c r="G145" s="23">
        <v>352</v>
      </c>
      <c r="I145" s="24">
        <v>0</v>
      </c>
      <c r="J145" s="12">
        <f t="shared" si="4"/>
        <v>0</v>
      </c>
      <c r="K145" s="12">
        <f t="shared" si="5"/>
        <v>0</v>
      </c>
    </row>
    <row r="146" spans="2:11" s="1" customFormat="1" ht="13.5">
      <c r="B146" s="25"/>
      <c r="C146" s="10" t="s">
        <v>279</v>
      </c>
      <c r="D146" s="10" t="s">
        <v>324</v>
      </c>
      <c r="E146" s="11" t="s">
        <v>325</v>
      </c>
      <c r="F146" s="10" t="s">
        <v>69</v>
      </c>
      <c r="G146" s="23">
        <v>24</v>
      </c>
      <c r="I146" s="24">
        <v>0</v>
      </c>
      <c r="J146" s="12">
        <f t="shared" si="4"/>
        <v>0</v>
      </c>
      <c r="K146" s="12">
        <f t="shared" si="5"/>
        <v>0</v>
      </c>
    </row>
    <row r="147" spans="2:11" s="1" customFormat="1" ht="13.5">
      <c r="B147" s="25"/>
      <c r="C147" s="10" t="s">
        <v>279</v>
      </c>
      <c r="D147" s="10" t="s">
        <v>326</v>
      </c>
      <c r="E147" s="11" t="s">
        <v>327</v>
      </c>
      <c r="F147" s="10" t="s">
        <v>69</v>
      </c>
      <c r="G147" s="23">
        <v>32</v>
      </c>
      <c r="I147" s="24">
        <v>0</v>
      </c>
      <c r="J147" s="12">
        <f t="shared" si="4"/>
        <v>0</v>
      </c>
      <c r="K147" s="12">
        <f t="shared" si="5"/>
        <v>0</v>
      </c>
    </row>
    <row r="148" spans="2:11" s="1" customFormat="1" ht="13.5">
      <c r="B148" s="25"/>
      <c r="C148" s="10" t="s">
        <v>279</v>
      </c>
      <c r="D148" s="10" t="s">
        <v>328</v>
      </c>
      <c r="E148" s="11" t="s">
        <v>329</v>
      </c>
      <c r="F148" s="10" t="s">
        <v>69</v>
      </c>
      <c r="G148" s="23">
        <v>3397</v>
      </c>
      <c r="I148" s="24">
        <v>0</v>
      </c>
      <c r="J148" s="12">
        <f t="shared" si="4"/>
        <v>0</v>
      </c>
      <c r="K148" s="12">
        <f t="shared" si="5"/>
        <v>0</v>
      </c>
    </row>
    <row r="149" spans="2:11" s="1" customFormat="1" ht="13.5">
      <c r="B149" s="25"/>
      <c r="C149" s="10" t="s">
        <v>279</v>
      </c>
      <c r="D149" s="10" t="s">
        <v>330</v>
      </c>
      <c r="E149" s="11" t="s">
        <v>331</v>
      </c>
      <c r="F149" s="10" t="s">
        <v>57</v>
      </c>
      <c r="G149" s="23">
        <v>437</v>
      </c>
      <c r="I149" s="24">
        <v>0</v>
      </c>
      <c r="J149" s="12">
        <f t="shared" si="4"/>
        <v>0</v>
      </c>
      <c r="K149" s="12">
        <f t="shared" si="5"/>
        <v>0</v>
      </c>
    </row>
    <row r="150" spans="2:11" s="1" customFormat="1" ht="13.5">
      <c r="B150" s="25"/>
      <c r="C150" s="10" t="s">
        <v>279</v>
      </c>
      <c r="D150" s="10" t="s">
        <v>332</v>
      </c>
      <c r="E150" s="11" t="s">
        <v>333</v>
      </c>
      <c r="F150" s="10" t="s">
        <v>35</v>
      </c>
      <c r="G150" s="23">
        <v>3</v>
      </c>
      <c r="I150" s="24">
        <v>0</v>
      </c>
      <c r="J150" s="12">
        <f t="shared" si="4"/>
        <v>0</v>
      </c>
      <c r="K150" s="12">
        <f t="shared" si="5"/>
        <v>0</v>
      </c>
    </row>
    <row r="151" spans="2:11" s="1" customFormat="1" ht="27">
      <c r="B151" s="25"/>
      <c r="C151" s="10" t="s">
        <v>279</v>
      </c>
      <c r="D151" s="10" t="s">
        <v>334</v>
      </c>
      <c r="E151" s="11" t="s">
        <v>335</v>
      </c>
      <c r="F151" s="10" t="s">
        <v>57</v>
      </c>
      <c r="G151" s="23">
        <v>190</v>
      </c>
      <c r="I151" s="24">
        <v>0</v>
      </c>
      <c r="J151" s="12">
        <f t="shared" si="4"/>
        <v>0</v>
      </c>
      <c r="K151" s="12">
        <f t="shared" si="5"/>
        <v>0</v>
      </c>
    </row>
    <row r="152" spans="2:11" s="1" customFormat="1" ht="27">
      <c r="B152" s="25"/>
      <c r="C152" s="10" t="s">
        <v>279</v>
      </c>
      <c r="D152" s="10" t="s">
        <v>336</v>
      </c>
      <c r="E152" s="11" t="s">
        <v>337</v>
      </c>
      <c r="F152" s="10" t="s">
        <v>57</v>
      </c>
      <c r="G152" s="23">
        <v>2</v>
      </c>
      <c r="I152" s="24">
        <v>0</v>
      </c>
      <c r="J152" s="12">
        <f t="shared" si="4"/>
        <v>0</v>
      </c>
      <c r="K152" s="12">
        <f t="shared" si="5"/>
        <v>0</v>
      </c>
    </row>
    <row r="153" spans="2:11" s="1" customFormat="1" ht="27">
      <c r="B153" s="25"/>
      <c r="C153" s="10" t="s">
        <v>279</v>
      </c>
      <c r="D153" s="10" t="s">
        <v>338</v>
      </c>
      <c r="E153" s="11" t="s">
        <v>339</v>
      </c>
      <c r="F153" s="10" t="s">
        <v>340</v>
      </c>
      <c r="G153" s="23">
        <v>13129.5</v>
      </c>
      <c r="I153" s="24">
        <v>0</v>
      </c>
      <c r="J153" s="12">
        <f t="shared" si="4"/>
        <v>0</v>
      </c>
      <c r="K153" s="12">
        <f t="shared" si="5"/>
        <v>0</v>
      </c>
    </row>
    <row r="154" spans="2:11" s="1" customFormat="1" ht="13.5">
      <c r="B154" s="25"/>
      <c r="C154" s="10" t="s">
        <v>279</v>
      </c>
      <c r="D154" s="10" t="s">
        <v>341</v>
      </c>
      <c r="E154" s="11" t="s">
        <v>342</v>
      </c>
      <c r="F154" s="10" t="s">
        <v>69</v>
      </c>
      <c r="G154" s="23">
        <v>17</v>
      </c>
      <c r="I154" s="24">
        <v>0</v>
      </c>
      <c r="J154" s="12">
        <f t="shared" si="4"/>
        <v>0</v>
      </c>
      <c r="K154" s="12">
        <f t="shared" si="5"/>
        <v>0</v>
      </c>
    </row>
    <row r="155" spans="2:11" s="1" customFormat="1" ht="13.5">
      <c r="B155" s="25"/>
      <c r="C155" s="10" t="s">
        <v>279</v>
      </c>
      <c r="D155" s="10" t="s">
        <v>343</v>
      </c>
      <c r="E155" s="11" t="s">
        <v>344</v>
      </c>
      <c r="F155" s="10" t="s">
        <v>57</v>
      </c>
      <c r="G155" s="23">
        <v>75</v>
      </c>
      <c r="I155" s="24">
        <v>0</v>
      </c>
      <c r="J155" s="12">
        <f t="shared" si="4"/>
        <v>0</v>
      </c>
      <c r="K155" s="12">
        <f t="shared" si="5"/>
        <v>0</v>
      </c>
    </row>
    <row r="156" spans="2:11" s="1" customFormat="1" ht="13.5">
      <c r="B156" s="25"/>
      <c r="C156" s="10" t="s">
        <v>279</v>
      </c>
      <c r="D156" s="10" t="s">
        <v>345</v>
      </c>
      <c r="E156" s="11" t="s">
        <v>346</v>
      </c>
      <c r="F156" s="10" t="s">
        <v>69</v>
      </c>
      <c r="G156" s="23">
        <v>220.6</v>
      </c>
      <c r="I156" s="24">
        <v>0</v>
      </c>
      <c r="J156" s="12">
        <f t="shared" si="4"/>
        <v>0</v>
      </c>
      <c r="K156" s="12">
        <f t="shared" si="5"/>
        <v>0</v>
      </c>
    </row>
    <row r="157" spans="2:11" s="1" customFormat="1" ht="13.5">
      <c r="B157" s="25"/>
      <c r="C157" s="10" t="s">
        <v>279</v>
      </c>
      <c r="D157" s="10" t="s">
        <v>347</v>
      </c>
      <c r="E157" s="11" t="s">
        <v>348</v>
      </c>
      <c r="F157" s="10" t="s">
        <v>69</v>
      </c>
      <c r="G157" s="23">
        <v>173</v>
      </c>
      <c r="I157" s="24">
        <v>0</v>
      </c>
      <c r="J157" s="12">
        <f t="shared" si="4"/>
        <v>0</v>
      </c>
      <c r="K157" s="12">
        <f t="shared" si="5"/>
        <v>0</v>
      </c>
    </row>
    <row r="158" spans="2:11" s="1" customFormat="1" ht="13.5">
      <c r="B158" s="25"/>
      <c r="C158" s="10" t="s">
        <v>279</v>
      </c>
      <c r="D158" s="10" t="s">
        <v>349</v>
      </c>
      <c r="E158" s="11" t="s">
        <v>350</v>
      </c>
      <c r="F158" s="10" t="s">
        <v>69</v>
      </c>
      <c r="G158" s="23">
        <v>392.5</v>
      </c>
      <c r="I158" s="24">
        <v>0</v>
      </c>
      <c r="J158" s="12">
        <f t="shared" si="4"/>
        <v>0</v>
      </c>
      <c r="K158" s="12">
        <f t="shared" si="5"/>
        <v>0</v>
      </c>
    </row>
    <row r="159" spans="2:11" s="1" customFormat="1" ht="13.5">
      <c r="B159" s="25"/>
      <c r="C159" s="10" t="s">
        <v>279</v>
      </c>
      <c r="D159" s="10" t="s">
        <v>351</v>
      </c>
      <c r="E159" s="11" t="s">
        <v>352</v>
      </c>
      <c r="F159" s="10" t="s">
        <v>69</v>
      </c>
      <c r="G159" s="23">
        <v>4179</v>
      </c>
      <c r="I159" s="24">
        <v>0</v>
      </c>
      <c r="J159" s="12">
        <f t="shared" si="4"/>
        <v>0</v>
      </c>
      <c r="K159" s="12">
        <f t="shared" si="5"/>
        <v>0</v>
      </c>
    </row>
    <row r="160" spans="2:11" s="1" customFormat="1" ht="27">
      <c r="B160" s="25"/>
      <c r="C160" s="10" t="s">
        <v>279</v>
      </c>
      <c r="D160" s="10" t="s">
        <v>353</v>
      </c>
      <c r="E160" s="11" t="s">
        <v>354</v>
      </c>
      <c r="F160" s="10" t="s">
        <v>69</v>
      </c>
      <c r="G160" s="23">
        <v>4003</v>
      </c>
      <c r="I160" s="24">
        <v>0</v>
      </c>
      <c r="J160" s="12">
        <f t="shared" si="4"/>
        <v>0</v>
      </c>
      <c r="K160" s="12">
        <f t="shared" si="5"/>
        <v>0</v>
      </c>
    </row>
    <row r="161" spans="2:11" s="1" customFormat="1" ht="27">
      <c r="B161" s="25"/>
      <c r="C161" s="10" t="s">
        <v>279</v>
      </c>
      <c r="D161" s="10" t="s">
        <v>355</v>
      </c>
      <c r="E161" s="11" t="s">
        <v>356</v>
      </c>
      <c r="F161" s="10" t="s">
        <v>69</v>
      </c>
      <c r="G161" s="23">
        <v>422.2</v>
      </c>
      <c r="I161" s="24">
        <v>0</v>
      </c>
      <c r="J161" s="12">
        <f t="shared" si="4"/>
        <v>0</v>
      </c>
      <c r="K161" s="12">
        <f t="shared" si="5"/>
        <v>0</v>
      </c>
    </row>
    <row r="162" spans="2:11" s="1" customFormat="1" ht="27">
      <c r="B162" s="25"/>
      <c r="C162" s="10" t="s">
        <v>279</v>
      </c>
      <c r="D162" s="10" t="s">
        <v>357</v>
      </c>
      <c r="E162" s="11" t="s">
        <v>358</v>
      </c>
      <c r="F162" s="10" t="s">
        <v>69</v>
      </c>
      <c r="G162" s="23">
        <v>32</v>
      </c>
      <c r="I162" s="24">
        <v>0</v>
      </c>
      <c r="J162" s="12">
        <f t="shared" si="4"/>
        <v>0</v>
      </c>
      <c r="K162" s="12">
        <f t="shared" si="5"/>
        <v>0</v>
      </c>
    </row>
    <row r="163" spans="2:11" s="1" customFormat="1" ht="27">
      <c r="B163" s="25"/>
      <c r="C163" s="10" t="s">
        <v>279</v>
      </c>
      <c r="D163" s="10" t="s">
        <v>359</v>
      </c>
      <c r="E163" s="11" t="s">
        <v>360</v>
      </c>
      <c r="F163" s="10" t="s">
        <v>60</v>
      </c>
      <c r="G163" s="23">
        <v>28725.4</v>
      </c>
      <c r="I163" s="24">
        <v>0</v>
      </c>
      <c r="J163" s="12">
        <f t="shared" si="4"/>
        <v>0</v>
      </c>
      <c r="K163" s="12">
        <f t="shared" si="5"/>
        <v>0</v>
      </c>
    </row>
    <row r="164" spans="2:11" s="1" customFormat="1" ht="13.5">
      <c r="B164" s="25"/>
      <c r="C164" s="10" t="s">
        <v>279</v>
      </c>
      <c r="D164" s="10" t="s">
        <v>361</v>
      </c>
      <c r="E164" s="11" t="s">
        <v>362</v>
      </c>
      <c r="F164" s="10" t="s">
        <v>60</v>
      </c>
      <c r="G164" s="23">
        <v>27419.7</v>
      </c>
      <c r="I164" s="24">
        <v>0</v>
      </c>
      <c r="J164" s="12">
        <f t="shared" si="4"/>
        <v>0</v>
      </c>
      <c r="K164" s="12">
        <f t="shared" si="5"/>
        <v>0</v>
      </c>
    </row>
    <row r="165" spans="2:11" s="1" customFormat="1" ht="13.5">
      <c r="B165" s="25"/>
      <c r="C165" s="10" t="s">
        <v>279</v>
      </c>
      <c r="D165" s="10" t="s">
        <v>363</v>
      </c>
      <c r="E165" s="11" t="s">
        <v>364</v>
      </c>
      <c r="F165" s="10" t="s">
        <v>69</v>
      </c>
      <c r="G165" s="23">
        <v>133.2</v>
      </c>
      <c r="I165" s="24">
        <v>0</v>
      </c>
      <c r="J165" s="12">
        <f t="shared" si="4"/>
        <v>0</v>
      </c>
      <c r="K165" s="12">
        <f t="shared" si="5"/>
        <v>0</v>
      </c>
    </row>
    <row r="166" spans="2:11" s="1" customFormat="1" ht="13.5">
      <c r="B166" s="25"/>
      <c r="C166" s="10" t="s">
        <v>279</v>
      </c>
      <c r="D166" s="10" t="s">
        <v>365</v>
      </c>
      <c r="E166" s="11" t="s">
        <v>366</v>
      </c>
      <c r="F166" s="10" t="s">
        <v>69</v>
      </c>
      <c r="G166" s="23">
        <v>5</v>
      </c>
      <c r="I166" s="24">
        <v>0</v>
      </c>
      <c r="J166" s="12">
        <f t="shared" si="4"/>
        <v>0</v>
      </c>
      <c r="K166" s="12">
        <f t="shared" si="5"/>
        <v>0</v>
      </c>
    </row>
    <row r="167" spans="2:11" s="1" customFormat="1" ht="13.5">
      <c r="B167" s="25"/>
      <c r="C167" s="10" t="s">
        <v>279</v>
      </c>
      <c r="D167" s="10" t="s">
        <v>367</v>
      </c>
      <c r="E167" s="11" t="s">
        <v>368</v>
      </c>
      <c r="F167" s="10" t="s">
        <v>69</v>
      </c>
      <c r="G167" s="23">
        <v>49.5</v>
      </c>
      <c r="I167" s="24">
        <v>0</v>
      </c>
      <c r="J167" s="12">
        <f t="shared" si="4"/>
        <v>0</v>
      </c>
      <c r="K167" s="12">
        <f t="shared" si="5"/>
        <v>0</v>
      </c>
    </row>
    <row r="168" spans="2:11" s="1" customFormat="1" ht="13.5">
      <c r="B168" s="25"/>
      <c r="C168" s="10" t="s">
        <v>279</v>
      </c>
      <c r="D168" s="10" t="s">
        <v>369</v>
      </c>
      <c r="E168" s="11" t="s">
        <v>370</v>
      </c>
      <c r="F168" s="10" t="s">
        <v>57</v>
      </c>
      <c r="G168" s="23">
        <v>3</v>
      </c>
      <c r="I168" s="24">
        <v>0</v>
      </c>
      <c r="J168" s="12">
        <f t="shared" si="4"/>
        <v>0</v>
      </c>
      <c r="K168" s="12">
        <f t="shared" si="5"/>
        <v>0</v>
      </c>
    </row>
    <row r="169" spans="2:11" s="1" customFormat="1" ht="27">
      <c r="B169" s="25"/>
      <c r="C169" s="10" t="s">
        <v>279</v>
      </c>
      <c r="D169" s="10" t="s">
        <v>266</v>
      </c>
      <c r="E169" s="11" t="s">
        <v>267</v>
      </c>
      <c r="F169" s="10" t="s">
        <v>60</v>
      </c>
      <c r="G169" s="23">
        <v>3156.8</v>
      </c>
      <c r="I169" s="24">
        <v>0</v>
      </c>
      <c r="J169" s="12">
        <f t="shared" si="4"/>
        <v>0</v>
      </c>
      <c r="K169" s="12">
        <f t="shared" si="5"/>
        <v>0</v>
      </c>
    </row>
    <row r="170" spans="2:11" s="1" customFormat="1" ht="13.5">
      <c r="B170" s="25"/>
      <c r="C170" s="10" t="s">
        <v>279</v>
      </c>
      <c r="D170" s="10" t="s">
        <v>270</v>
      </c>
      <c r="E170" s="11" t="s">
        <v>271</v>
      </c>
      <c r="F170" s="10" t="s">
        <v>60</v>
      </c>
      <c r="G170" s="23">
        <v>50.302</v>
      </c>
      <c r="I170" s="24">
        <v>0</v>
      </c>
      <c r="J170" s="12">
        <f t="shared" si="4"/>
        <v>0</v>
      </c>
      <c r="K170" s="12">
        <f t="shared" si="5"/>
        <v>0</v>
      </c>
    </row>
    <row r="171" spans="2:11" s="1" customFormat="1" ht="13.5">
      <c r="B171" s="25"/>
      <c r="C171" s="10" t="s">
        <v>279</v>
      </c>
      <c r="D171" s="10" t="s">
        <v>371</v>
      </c>
      <c r="E171" s="11" t="s">
        <v>372</v>
      </c>
      <c r="F171" s="10" t="s">
        <v>60</v>
      </c>
      <c r="G171" s="23">
        <v>98</v>
      </c>
      <c r="I171" s="24">
        <v>0</v>
      </c>
      <c r="J171" s="12">
        <f t="shared" si="4"/>
        <v>0</v>
      </c>
      <c r="K171" s="12">
        <f t="shared" si="5"/>
        <v>0</v>
      </c>
    </row>
    <row r="172" spans="2:11" s="1" customFormat="1" ht="13.5">
      <c r="B172" s="26"/>
      <c r="C172" s="10" t="s">
        <v>279</v>
      </c>
      <c r="D172" s="10" t="s">
        <v>373</v>
      </c>
      <c r="E172" s="11" t="s">
        <v>374</v>
      </c>
      <c r="F172" s="10" t="s">
        <v>60</v>
      </c>
      <c r="G172" s="23">
        <v>10.2</v>
      </c>
      <c r="I172" s="24">
        <v>0</v>
      </c>
      <c r="J172" s="12">
        <f t="shared" si="4"/>
        <v>0</v>
      </c>
      <c r="K172" s="12">
        <f t="shared" si="5"/>
        <v>0</v>
      </c>
    </row>
    <row r="173" spans="2:11" s="1" customFormat="1" ht="54">
      <c r="B173" s="22" t="s">
        <v>375</v>
      </c>
      <c r="C173" s="10" t="s">
        <v>376</v>
      </c>
      <c r="D173" s="10" t="s">
        <v>266</v>
      </c>
      <c r="E173" s="11" t="s">
        <v>267</v>
      </c>
      <c r="F173" s="10" t="s">
        <v>60</v>
      </c>
      <c r="G173" s="23">
        <v>342.342</v>
      </c>
      <c r="I173" s="24">
        <v>0</v>
      </c>
      <c r="J173" s="12">
        <f t="shared" si="4"/>
        <v>0</v>
      </c>
      <c r="K173" s="12">
        <f t="shared" si="5"/>
        <v>0</v>
      </c>
    </row>
    <row r="174" spans="2:11" s="1" customFormat="1" ht="13.5">
      <c r="B174" s="25"/>
      <c r="C174" s="10" t="s">
        <v>376</v>
      </c>
      <c r="D174" s="10" t="s">
        <v>268</v>
      </c>
      <c r="E174" s="11" t="s">
        <v>269</v>
      </c>
      <c r="F174" s="10" t="s">
        <v>52</v>
      </c>
      <c r="G174" s="23">
        <v>30</v>
      </c>
      <c r="I174" s="24">
        <v>0</v>
      </c>
      <c r="J174" s="12">
        <f t="shared" si="4"/>
        <v>0</v>
      </c>
      <c r="K174" s="12">
        <f t="shared" si="5"/>
        <v>0</v>
      </c>
    </row>
    <row r="175" spans="2:11" s="1" customFormat="1" ht="13.5">
      <c r="B175" s="25"/>
      <c r="C175" s="10" t="s">
        <v>376</v>
      </c>
      <c r="D175" s="10" t="s">
        <v>270</v>
      </c>
      <c r="E175" s="11" t="s">
        <v>271</v>
      </c>
      <c r="F175" s="10" t="s">
        <v>60</v>
      </c>
      <c r="G175" s="23">
        <v>303.22</v>
      </c>
      <c r="I175" s="24">
        <v>0</v>
      </c>
      <c r="J175" s="12">
        <f t="shared" si="4"/>
        <v>0</v>
      </c>
      <c r="K175" s="12">
        <f t="shared" si="5"/>
        <v>0</v>
      </c>
    </row>
    <row r="176" spans="2:11" s="1" customFormat="1" ht="13.5">
      <c r="B176" s="26"/>
      <c r="C176" s="10" t="s">
        <v>376</v>
      </c>
      <c r="D176" s="10" t="s">
        <v>377</v>
      </c>
      <c r="E176" s="11" t="s">
        <v>378</v>
      </c>
      <c r="F176" s="10" t="s">
        <v>57</v>
      </c>
      <c r="G176" s="23">
        <v>1</v>
      </c>
      <c r="I176" s="24">
        <v>0</v>
      </c>
      <c r="J176" s="12">
        <f t="shared" si="4"/>
        <v>0</v>
      </c>
      <c r="K176" s="12">
        <f t="shared" si="5"/>
        <v>0</v>
      </c>
    </row>
    <row r="177" spans="2:11" s="1" customFormat="1" ht="27">
      <c r="B177" s="22" t="s">
        <v>379</v>
      </c>
      <c r="C177" s="10" t="s">
        <v>380</v>
      </c>
      <c r="D177" s="10" t="s">
        <v>381</v>
      </c>
      <c r="E177" s="11" t="s">
        <v>382</v>
      </c>
      <c r="F177" s="10" t="s">
        <v>60</v>
      </c>
      <c r="G177" s="23">
        <v>635.825</v>
      </c>
      <c r="I177" s="24">
        <v>0</v>
      </c>
      <c r="J177" s="12">
        <f t="shared" si="4"/>
        <v>0</v>
      </c>
      <c r="K177" s="12">
        <f t="shared" si="5"/>
        <v>0</v>
      </c>
    </row>
    <row r="178" spans="2:11" s="1" customFormat="1" ht="13.5">
      <c r="B178" s="25"/>
      <c r="C178" s="10" t="s">
        <v>380</v>
      </c>
      <c r="D178" s="10" t="s">
        <v>383</v>
      </c>
      <c r="E178" s="11" t="s">
        <v>384</v>
      </c>
      <c r="F178" s="10" t="s">
        <v>60</v>
      </c>
      <c r="G178" s="23">
        <v>591.5</v>
      </c>
      <c r="I178" s="24">
        <v>0</v>
      </c>
      <c r="J178" s="12">
        <f t="shared" si="4"/>
        <v>0</v>
      </c>
      <c r="K178" s="12">
        <f t="shared" si="5"/>
        <v>0</v>
      </c>
    </row>
    <row r="179" spans="2:11" s="1" customFormat="1" ht="27">
      <c r="B179" s="25"/>
      <c r="C179" s="10" t="s">
        <v>380</v>
      </c>
      <c r="D179" s="10" t="s">
        <v>385</v>
      </c>
      <c r="E179" s="11" t="s">
        <v>386</v>
      </c>
      <c r="F179" s="10" t="s">
        <v>60</v>
      </c>
      <c r="G179" s="23">
        <v>313.6</v>
      </c>
      <c r="I179" s="24">
        <v>0</v>
      </c>
      <c r="J179" s="12">
        <f t="shared" si="4"/>
        <v>0</v>
      </c>
      <c r="K179" s="12">
        <f t="shared" si="5"/>
        <v>0</v>
      </c>
    </row>
    <row r="180" spans="2:11" s="1" customFormat="1" ht="27">
      <c r="B180" s="25"/>
      <c r="C180" s="10" t="s">
        <v>380</v>
      </c>
      <c r="D180" s="10" t="s">
        <v>387</v>
      </c>
      <c r="E180" s="11" t="s">
        <v>388</v>
      </c>
      <c r="F180" s="10" t="s">
        <v>60</v>
      </c>
      <c r="G180" s="23">
        <v>156.4</v>
      </c>
      <c r="I180" s="24">
        <v>0</v>
      </c>
      <c r="J180" s="12">
        <f t="shared" si="4"/>
        <v>0</v>
      </c>
      <c r="K180" s="12">
        <f t="shared" si="5"/>
        <v>0</v>
      </c>
    </row>
    <row r="181" spans="2:11" s="1" customFormat="1" ht="13.5">
      <c r="B181" s="26"/>
      <c r="C181" s="10" t="s">
        <v>380</v>
      </c>
      <c r="D181" s="10" t="s">
        <v>389</v>
      </c>
      <c r="E181" s="11" t="s">
        <v>390</v>
      </c>
      <c r="F181" s="10" t="s">
        <v>60</v>
      </c>
      <c r="G181" s="23">
        <v>302.106</v>
      </c>
      <c r="I181" s="24">
        <v>0</v>
      </c>
      <c r="J181" s="12">
        <f t="shared" si="4"/>
        <v>0</v>
      </c>
      <c r="K181" s="12">
        <f t="shared" si="5"/>
        <v>0</v>
      </c>
    </row>
    <row r="182" spans="2:11" s="1" customFormat="1" ht="27">
      <c r="B182" s="11" t="s">
        <v>391</v>
      </c>
      <c r="C182" s="10" t="s">
        <v>392</v>
      </c>
      <c r="D182" s="10" t="s">
        <v>393</v>
      </c>
      <c r="E182" s="11" t="s">
        <v>394</v>
      </c>
      <c r="F182" s="10" t="s">
        <v>69</v>
      </c>
      <c r="G182" s="23">
        <v>24</v>
      </c>
      <c r="I182" s="24">
        <v>0</v>
      </c>
      <c r="J182" s="12">
        <f t="shared" si="4"/>
        <v>0</v>
      </c>
      <c r="K182" s="12">
        <f t="shared" si="5"/>
        <v>0</v>
      </c>
    </row>
    <row r="183" spans="2:11" s="1" customFormat="1" ht="27">
      <c r="B183" s="22" t="s">
        <v>395</v>
      </c>
      <c r="C183" s="10" t="s">
        <v>396</v>
      </c>
      <c r="D183" s="10" t="s">
        <v>105</v>
      </c>
      <c r="E183" s="11" t="s">
        <v>397</v>
      </c>
      <c r="F183" s="10" t="s">
        <v>60</v>
      </c>
      <c r="G183" s="23">
        <v>32.749</v>
      </c>
      <c r="I183" s="24">
        <v>0</v>
      </c>
      <c r="J183" s="12">
        <f t="shared" si="4"/>
        <v>0</v>
      </c>
      <c r="K183" s="12">
        <f t="shared" si="5"/>
        <v>0</v>
      </c>
    </row>
    <row r="184" spans="2:11" s="1" customFormat="1" ht="27">
      <c r="B184" s="25"/>
      <c r="C184" s="10" t="s">
        <v>396</v>
      </c>
      <c r="D184" s="10" t="s">
        <v>398</v>
      </c>
      <c r="E184" s="11" t="s">
        <v>399</v>
      </c>
      <c r="F184" s="10" t="s">
        <v>52</v>
      </c>
      <c r="G184" s="23">
        <v>69.2</v>
      </c>
      <c r="I184" s="24">
        <v>0</v>
      </c>
      <c r="J184" s="12">
        <f t="shared" si="4"/>
        <v>0</v>
      </c>
      <c r="K184" s="12">
        <f t="shared" si="5"/>
        <v>0</v>
      </c>
    </row>
    <row r="185" spans="2:11" s="1" customFormat="1" ht="27">
      <c r="B185" s="25"/>
      <c r="C185" s="10" t="s">
        <v>396</v>
      </c>
      <c r="D185" s="10" t="s">
        <v>400</v>
      </c>
      <c r="E185" s="11" t="s">
        <v>401</v>
      </c>
      <c r="F185" s="10" t="s">
        <v>52</v>
      </c>
      <c r="G185" s="23">
        <v>16.77</v>
      </c>
      <c r="I185" s="24">
        <v>0</v>
      </c>
      <c r="J185" s="12">
        <f t="shared" si="4"/>
        <v>0</v>
      </c>
      <c r="K185" s="12">
        <f t="shared" si="5"/>
        <v>0</v>
      </c>
    </row>
    <row r="186" spans="2:11" s="1" customFormat="1" ht="27">
      <c r="B186" s="25"/>
      <c r="C186" s="10" t="s">
        <v>396</v>
      </c>
      <c r="D186" s="10" t="s">
        <v>402</v>
      </c>
      <c r="E186" s="11" t="s">
        <v>403</v>
      </c>
      <c r="F186" s="10" t="s">
        <v>69</v>
      </c>
      <c r="G186" s="23">
        <v>297</v>
      </c>
      <c r="I186" s="24">
        <v>0</v>
      </c>
      <c r="J186" s="12">
        <f t="shared" si="4"/>
        <v>0</v>
      </c>
      <c r="K186" s="12">
        <f t="shared" si="5"/>
        <v>0</v>
      </c>
    </row>
    <row r="187" spans="2:11" s="1" customFormat="1" ht="13.5">
      <c r="B187" s="25"/>
      <c r="C187" s="10" t="s">
        <v>396</v>
      </c>
      <c r="D187" s="10" t="s">
        <v>404</v>
      </c>
      <c r="E187" s="11" t="s">
        <v>405</v>
      </c>
      <c r="F187" s="10" t="s">
        <v>69</v>
      </c>
      <c r="G187" s="23">
        <v>528</v>
      </c>
      <c r="I187" s="24">
        <v>0</v>
      </c>
      <c r="J187" s="12">
        <f t="shared" si="4"/>
        <v>0</v>
      </c>
      <c r="K187" s="12">
        <f t="shared" si="5"/>
        <v>0</v>
      </c>
    </row>
    <row r="188" spans="2:11" s="1" customFormat="1" ht="27">
      <c r="B188" s="25"/>
      <c r="C188" s="10" t="s">
        <v>396</v>
      </c>
      <c r="D188" s="10" t="s">
        <v>406</v>
      </c>
      <c r="E188" s="11" t="s">
        <v>407</v>
      </c>
      <c r="F188" s="10" t="s">
        <v>57</v>
      </c>
      <c r="G188" s="23">
        <v>1</v>
      </c>
      <c r="I188" s="24">
        <v>0</v>
      </c>
      <c r="J188" s="12">
        <f t="shared" si="4"/>
        <v>0</v>
      </c>
      <c r="K188" s="12">
        <f t="shared" si="5"/>
        <v>0</v>
      </c>
    </row>
    <row r="189" spans="2:11" s="1" customFormat="1" ht="27">
      <c r="B189" s="25"/>
      <c r="C189" s="10" t="s">
        <v>396</v>
      </c>
      <c r="D189" s="10" t="s">
        <v>408</v>
      </c>
      <c r="E189" s="11" t="s">
        <v>409</v>
      </c>
      <c r="F189" s="10" t="s">
        <v>52</v>
      </c>
      <c r="G189" s="23">
        <v>148.146</v>
      </c>
      <c r="I189" s="24">
        <v>0</v>
      </c>
      <c r="J189" s="12">
        <f t="shared" si="4"/>
        <v>0</v>
      </c>
      <c r="K189" s="12">
        <f t="shared" si="5"/>
        <v>0</v>
      </c>
    </row>
    <row r="190" spans="2:11" s="1" customFormat="1" ht="27">
      <c r="B190" s="25"/>
      <c r="C190" s="10" t="s">
        <v>396</v>
      </c>
      <c r="D190" s="10" t="s">
        <v>410</v>
      </c>
      <c r="E190" s="11" t="s">
        <v>411</v>
      </c>
      <c r="F190" s="10" t="s">
        <v>81</v>
      </c>
      <c r="G190" s="23">
        <v>24.288</v>
      </c>
      <c r="I190" s="24">
        <v>0</v>
      </c>
      <c r="J190" s="12">
        <f t="shared" si="4"/>
        <v>0</v>
      </c>
      <c r="K190" s="12">
        <f t="shared" si="5"/>
        <v>0</v>
      </c>
    </row>
    <row r="191" spans="2:11" s="1" customFormat="1" ht="13.5">
      <c r="B191" s="25"/>
      <c r="C191" s="10" t="s">
        <v>396</v>
      </c>
      <c r="D191" s="10" t="s">
        <v>412</v>
      </c>
      <c r="E191" s="11" t="s">
        <v>413</v>
      </c>
      <c r="F191" s="10" t="s">
        <v>52</v>
      </c>
      <c r="G191" s="23">
        <v>7.843</v>
      </c>
      <c r="I191" s="24">
        <v>0</v>
      </c>
      <c r="J191" s="12">
        <f t="shared" si="4"/>
        <v>0</v>
      </c>
      <c r="K191" s="12">
        <f t="shared" si="5"/>
        <v>0</v>
      </c>
    </row>
    <row r="192" spans="2:11" s="1" customFormat="1" ht="13.5">
      <c r="B192" s="26"/>
      <c r="C192" s="10" t="s">
        <v>396</v>
      </c>
      <c r="D192" s="10" t="s">
        <v>414</v>
      </c>
      <c r="E192" s="11" t="s">
        <v>415</v>
      </c>
      <c r="F192" s="10" t="s">
        <v>60</v>
      </c>
      <c r="G192" s="23">
        <v>60</v>
      </c>
      <c r="I192" s="24">
        <v>0</v>
      </c>
      <c r="J192" s="12">
        <f t="shared" si="4"/>
        <v>0</v>
      </c>
      <c r="K192" s="12">
        <f t="shared" si="5"/>
        <v>0</v>
      </c>
    </row>
    <row r="193" spans="2:11" s="1" customFormat="1" ht="27">
      <c r="B193" s="11" t="s">
        <v>416</v>
      </c>
      <c r="C193" s="10" t="s">
        <v>417</v>
      </c>
      <c r="D193" s="10" t="s">
        <v>236</v>
      </c>
      <c r="E193" s="11" t="s">
        <v>237</v>
      </c>
      <c r="F193" s="10" t="s">
        <v>57</v>
      </c>
      <c r="G193" s="23">
        <v>488</v>
      </c>
      <c r="I193" s="24">
        <v>0</v>
      </c>
      <c r="J193" s="12">
        <f t="shared" si="4"/>
        <v>0</v>
      </c>
      <c r="K193" s="12">
        <f t="shared" si="5"/>
        <v>0</v>
      </c>
    </row>
    <row r="194" spans="2:11" s="1" customFormat="1" ht="40.5">
      <c r="B194" s="22" t="s">
        <v>418</v>
      </c>
      <c r="C194" s="10" t="s">
        <v>419</v>
      </c>
      <c r="D194" s="10" t="s">
        <v>420</v>
      </c>
      <c r="E194" s="11" t="s">
        <v>421</v>
      </c>
      <c r="F194" s="10" t="s">
        <v>57</v>
      </c>
      <c r="G194" s="23">
        <v>4</v>
      </c>
      <c r="I194" s="24">
        <v>0</v>
      </c>
      <c r="J194" s="12">
        <f t="shared" si="4"/>
        <v>0</v>
      </c>
      <c r="K194" s="12">
        <f t="shared" si="5"/>
        <v>0</v>
      </c>
    </row>
    <row r="195" spans="2:11" s="1" customFormat="1" ht="27">
      <c r="B195" s="25"/>
      <c r="C195" s="10" t="s">
        <v>419</v>
      </c>
      <c r="D195" s="10" t="s">
        <v>422</v>
      </c>
      <c r="E195" s="11" t="s">
        <v>423</v>
      </c>
      <c r="F195" s="10" t="s">
        <v>57</v>
      </c>
      <c r="G195" s="23">
        <v>4</v>
      </c>
      <c r="I195" s="24">
        <v>0</v>
      </c>
      <c r="J195" s="12">
        <f t="shared" si="4"/>
        <v>0</v>
      </c>
      <c r="K195" s="12">
        <f t="shared" si="5"/>
        <v>0</v>
      </c>
    </row>
    <row r="196" spans="2:11" s="1" customFormat="1" ht="27">
      <c r="B196" s="25"/>
      <c r="C196" s="10" t="s">
        <v>419</v>
      </c>
      <c r="D196" s="10" t="s">
        <v>424</v>
      </c>
      <c r="E196" s="11" t="s">
        <v>425</v>
      </c>
      <c r="F196" s="10" t="s">
        <v>69</v>
      </c>
      <c r="G196" s="23">
        <v>4</v>
      </c>
      <c r="I196" s="24">
        <v>0</v>
      </c>
      <c r="J196" s="12">
        <f>I196*0.2</f>
        <v>0</v>
      </c>
      <c r="K196" s="12">
        <f>I196+J196</f>
        <v>0</v>
      </c>
    </row>
    <row r="197" spans="2:11" s="1" customFormat="1" ht="27">
      <c r="B197" s="25"/>
      <c r="C197" s="10" t="s">
        <v>419</v>
      </c>
      <c r="D197" s="10" t="s">
        <v>426</v>
      </c>
      <c r="E197" s="11" t="s">
        <v>427</v>
      </c>
      <c r="F197" s="10" t="s">
        <v>57</v>
      </c>
      <c r="G197" s="23">
        <v>20</v>
      </c>
      <c r="I197" s="24">
        <v>0</v>
      </c>
      <c r="J197" s="12">
        <f>I197*0.2</f>
        <v>0</v>
      </c>
      <c r="K197" s="12">
        <f>I197+J197</f>
        <v>0</v>
      </c>
    </row>
    <row r="198" spans="2:11" s="1" customFormat="1" ht="13.5">
      <c r="B198" s="25"/>
      <c r="C198" s="10" t="s">
        <v>419</v>
      </c>
      <c r="D198" s="10" t="s">
        <v>428</v>
      </c>
      <c r="E198" s="11" t="s">
        <v>429</v>
      </c>
      <c r="F198" s="10" t="s">
        <v>69</v>
      </c>
      <c r="G198" s="23">
        <v>16</v>
      </c>
      <c r="I198" s="24">
        <v>0</v>
      </c>
      <c r="J198" s="12">
        <f>I198*0.2</f>
        <v>0</v>
      </c>
      <c r="K198" s="12">
        <f>I198+J198</f>
        <v>0</v>
      </c>
    </row>
    <row r="199" spans="2:11" s="1" customFormat="1" ht="27">
      <c r="B199" s="25"/>
      <c r="C199" s="10" t="s">
        <v>419</v>
      </c>
      <c r="D199" s="10" t="s">
        <v>430</v>
      </c>
      <c r="E199" s="11" t="s">
        <v>431</v>
      </c>
      <c r="F199" s="10" t="s">
        <v>69</v>
      </c>
      <c r="G199" s="23">
        <v>2</v>
      </c>
      <c r="I199" s="24">
        <v>0</v>
      </c>
      <c r="J199" s="12">
        <f>I199*0.2</f>
        <v>0</v>
      </c>
      <c r="K199" s="12">
        <f>I199+J199</f>
        <v>0</v>
      </c>
    </row>
    <row r="200" spans="2:11" s="1" customFormat="1" ht="27">
      <c r="B200" s="25"/>
      <c r="C200" s="10" t="s">
        <v>419</v>
      </c>
      <c r="D200" s="10" t="s">
        <v>432</v>
      </c>
      <c r="E200" s="11" t="s">
        <v>433</v>
      </c>
      <c r="F200" s="10" t="s">
        <v>57</v>
      </c>
      <c r="G200" s="23">
        <v>4</v>
      </c>
      <c r="I200" s="24">
        <v>0</v>
      </c>
      <c r="J200" s="12">
        <f>I200*0.2</f>
        <v>0</v>
      </c>
      <c r="K200" s="12">
        <f>I200+J200</f>
        <v>0</v>
      </c>
    </row>
    <row r="201" spans="2:11" s="1" customFormat="1" ht="13.5">
      <c r="B201" s="26"/>
      <c r="C201" s="10" t="s">
        <v>419</v>
      </c>
      <c r="D201" s="10" t="s">
        <v>434</v>
      </c>
      <c r="E201" s="11" t="s">
        <v>435</v>
      </c>
      <c r="F201" s="10" t="s">
        <v>57</v>
      </c>
      <c r="G201" s="23">
        <v>4</v>
      </c>
      <c r="I201" s="24">
        <v>0</v>
      </c>
      <c r="J201" s="12">
        <f>I201*0.2</f>
        <v>0</v>
      </c>
      <c r="K201" s="12">
        <f>I201+J201</f>
        <v>0</v>
      </c>
    </row>
    <row r="202" spans="2:11" s="1" customFormat="1" ht="40.5">
      <c r="B202" s="22" t="s">
        <v>436</v>
      </c>
      <c r="C202" s="10" t="s">
        <v>437</v>
      </c>
      <c r="D202" s="10" t="s">
        <v>438</v>
      </c>
      <c r="E202" s="11" t="s">
        <v>439</v>
      </c>
      <c r="F202" s="10" t="s">
        <v>60</v>
      </c>
      <c r="G202" s="23">
        <v>231.34</v>
      </c>
      <c r="I202" s="24">
        <v>0</v>
      </c>
      <c r="J202" s="12">
        <f>I202*0.2</f>
        <v>0</v>
      </c>
      <c r="K202" s="12">
        <f>I202+J202</f>
        <v>0</v>
      </c>
    </row>
    <row r="203" spans="2:11" s="1" customFormat="1" ht="13.5">
      <c r="B203" s="25"/>
      <c r="C203" s="10" t="s">
        <v>437</v>
      </c>
      <c r="D203" s="10" t="s">
        <v>440</v>
      </c>
      <c r="E203" s="11" t="s">
        <v>441</v>
      </c>
      <c r="F203" s="10" t="s">
        <v>60</v>
      </c>
      <c r="G203" s="23">
        <v>231.34</v>
      </c>
      <c r="I203" s="24">
        <v>0</v>
      </c>
      <c r="J203" s="12">
        <f>I203*0.2</f>
        <v>0</v>
      </c>
      <c r="K203" s="12">
        <f>I203+J203</f>
        <v>0</v>
      </c>
    </row>
    <row r="204" spans="2:11" s="1" customFormat="1" ht="13.5">
      <c r="B204" s="25"/>
      <c r="C204" s="10" t="s">
        <v>437</v>
      </c>
      <c r="D204" s="10" t="s">
        <v>442</v>
      </c>
      <c r="E204" s="11" t="s">
        <v>443</v>
      </c>
      <c r="F204" s="10" t="s">
        <v>60</v>
      </c>
      <c r="G204" s="23">
        <v>860.221</v>
      </c>
      <c r="I204" s="24">
        <v>0</v>
      </c>
      <c r="J204" s="12">
        <f>I204*0.2</f>
        <v>0</v>
      </c>
      <c r="K204" s="12">
        <f>I204+J204</f>
        <v>0</v>
      </c>
    </row>
    <row r="205" spans="2:11" s="1" customFormat="1" ht="27">
      <c r="B205" s="25"/>
      <c r="C205" s="10" t="s">
        <v>437</v>
      </c>
      <c r="D205" s="10" t="s">
        <v>444</v>
      </c>
      <c r="E205" s="11" t="s">
        <v>445</v>
      </c>
      <c r="F205" s="10" t="s">
        <v>60</v>
      </c>
      <c r="G205" s="23">
        <v>370.29</v>
      </c>
      <c r="I205" s="24">
        <v>0</v>
      </c>
      <c r="J205" s="12">
        <f>I205*0.2</f>
        <v>0</v>
      </c>
      <c r="K205" s="12">
        <f>I205+J205</f>
        <v>0</v>
      </c>
    </row>
    <row r="206" spans="2:11" s="1" customFormat="1" ht="13.5">
      <c r="B206" s="25"/>
      <c r="C206" s="10" t="s">
        <v>437</v>
      </c>
      <c r="D206" s="10" t="s">
        <v>446</v>
      </c>
      <c r="E206" s="11" t="s">
        <v>447</v>
      </c>
      <c r="F206" s="10" t="s">
        <v>60</v>
      </c>
      <c r="G206" s="23">
        <v>231.34</v>
      </c>
      <c r="I206" s="24">
        <v>0</v>
      </c>
      <c r="J206" s="12">
        <f>I206*0.2</f>
        <v>0</v>
      </c>
      <c r="K206" s="12">
        <f>I206+J206</f>
        <v>0</v>
      </c>
    </row>
    <row r="207" spans="2:11" s="1" customFormat="1" ht="13.5">
      <c r="B207" s="26"/>
      <c r="C207" s="10" t="s">
        <v>437</v>
      </c>
      <c r="D207" s="10" t="s">
        <v>448</v>
      </c>
      <c r="E207" s="11" t="s">
        <v>449</v>
      </c>
      <c r="F207" s="10" t="s">
        <v>60</v>
      </c>
      <c r="G207" s="23">
        <v>231.34</v>
      </c>
      <c r="I207" s="24">
        <v>0</v>
      </c>
      <c r="J207" s="12">
        <f>I207*0.2</f>
        <v>0</v>
      </c>
      <c r="K207" s="12">
        <f>I207+J207</f>
        <v>0</v>
      </c>
    </row>
  </sheetData>
  <sheetProtection sheet="1" objects="1" scenarios="1" formatColumns="0" formatRows="0"/>
  <mergeCells count="1">
    <mergeCell ref="C3:D3"/>
  </mergeCells>
  <printOptions/>
  <pageMargins left="0.699999988079071" right="0.699999988079071" top="0.75" bottom="0.75" header="0.4923610985279083" footer="0.4923610985279083"/>
  <pageSetup errors="blank"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2"/>
  <sheetViews>
    <sheetView showGridLines="0" zoomScalePageLayoutView="0" workbookViewId="0" topLeftCell="A1">
      <selection activeCell="E5" sqref="E5"/>
    </sheetView>
  </sheetViews>
  <sheetFormatPr defaultColWidth="9.00390625" defaultRowHeight="12.75"/>
  <cols>
    <col min="1" max="1" width="2.125" style="0" customWidth="1"/>
    <col min="2" max="2" width="27.75390625" style="3" customWidth="1"/>
    <col min="3" max="3" width="10.625" style="0" customWidth="1"/>
    <col min="4" max="4" width="12.00390625" style="0" customWidth="1"/>
    <col min="5" max="5" width="63.25390625" style="3" customWidth="1"/>
    <col min="6" max="6" width="4.375" style="0" customWidth="1"/>
    <col min="7" max="7" width="12.125" style="0" customWidth="1"/>
    <col min="8" max="8" width="14.875" style="0" customWidth="1"/>
    <col min="9" max="9" width="15.125" style="0" customWidth="1"/>
    <col min="10" max="10" width="14.00390625" style="0" customWidth="1"/>
  </cols>
  <sheetData>
    <row r="1" spans="1:10" ht="12.75">
      <c r="A1" s="16"/>
      <c r="B1" s="16"/>
      <c r="C1" s="16"/>
      <c r="D1" s="16"/>
      <c r="E1" s="16"/>
      <c r="F1" s="16"/>
      <c r="G1" s="16"/>
      <c r="H1" s="16"/>
      <c r="I1" s="16"/>
      <c r="J1" s="16"/>
    </row>
    <row r="2" spans="1:10" ht="12.7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2.75">
      <c r="A3" s="16"/>
      <c r="B3" s="18" t="s">
        <v>450</v>
      </c>
      <c r="C3" s="41" t="s">
        <v>26</v>
      </c>
      <c r="D3" s="42"/>
      <c r="E3" s="18" t="s">
        <v>27</v>
      </c>
      <c r="F3" s="18" t="s">
        <v>28</v>
      </c>
      <c r="G3" s="18" t="s">
        <v>29</v>
      </c>
      <c r="H3" s="27" t="s">
        <v>30</v>
      </c>
      <c r="I3" s="27" t="s">
        <v>3</v>
      </c>
      <c r="J3" s="28" t="s">
        <v>4</v>
      </c>
    </row>
    <row r="4" spans="2:10" s="1" customFormat="1" ht="27">
      <c r="B4" s="29" t="s">
        <v>451</v>
      </c>
      <c r="C4" s="10" t="s">
        <v>32</v>
      </c>
      <c r="D4" s="10" t="s">
        <v>33</v>
      </c>
      <c r="E4" s="11" t="s">
        <v>34</v>
      </c>
      <c r="F4" s="10" t="s">
        <v>35</v>
      </c>
      <c r="G4" s="23">
        <v>1</v>
      </c>
      <c r="H4" s="12">
        <f>SupisPrac!I4</f>
        <v>0</v>
      </c>
      <c r="I4" s="12">
        <f aca="true" t="shared" si="0" ref="I4:I9">G4*H4</f>
        <v>0</v>
      </c>
      <c r="J4" s="12">
        <f aca="true" t="shared" si="1" ref="J4:J9">I4*0.2</f>
        <v>0</v>
      </c>
    </row>
    <row r="5" spans="2:10" s="1" customFormat="1" ht="27">
      <c r="B5" s="25"/>
      <c r="C5" s="10" t="s">
        <v>32</v>
      </c>
      <c r="D5" s="10" t="s">
        <v>36</v>
      </c>
      <c r="E5" s="11" t="s">
        <v>37</v>
      </c>
      <c r="F5" s="10" t="s">
        <v>38</v>
      </c>
      <c r="G5" s="23">
        <v>12</v>
      </c>
      <c r="H5" s="12">
        <f>SupisPrac!I5</f>
        <v>0</v>
      </c>
      <c r="I5" s="12">
        <f t="shared" si="0"/>
        <v>0</v>
      </c>
      <c r="J5" s="12">
        <f t="shared" si="1"/>
        <v>0</v>
      </c>
    </row>
    <row r="6" spans="2:10" s="1" customFormat="1" ht="27">
      <c r="B6" s="25"/>
      <c r="C6" s="10" t="s">
        <v>32</v>
      </c>
      <c r="D6" s="10" t="s">
        <v>39</v>
      </c>
      <c r="E6" s="11" t="s">
        <v>40</v>
      </c>
      <c r="F6" s="10" t="s">
        <v>35</v>
      </c>
      <c r="G6" s="23">
        <v>1</v>
      </c>
      <c r="H6" s="12">
        <f>SupisPrac!I6</f>
        <v>0</v>
      </c>
      <c r="I6" s="12">
        <f t="shared" si="0"/>
        <v>0</v>
      </c>
      <c r="J6" s="12">
        <f t="shared" si="1"/>
        <v>0</v>
      </c>
    </row>
    <row r="7" spans="2:10" s="1" customFormat="1" ht="13.5">
      <c r="B7" s="25"/>
      <c r="C7" s="10" t="s">
        <v>32</v>
      </c>
      <c r="D7" s="10" t="s">
        <v>41</v>
      </c>
      <c r="E7" s="11" t="s">
        <v>42</v>
      </c>
      <c r="F7" s="10" t="s">
        <v>35</v>
      </c>
      <c r="G7" s="23">
        <v>1</v>
      </c>
      <c r="H7" s="12">
        <f>SupisPrac!I7</f>
        <v>0</v>
      </c>
      <c r="I7" s="12">
        <f t="shared" si="0"/>
        <v>0</v>
      </c>
      <c r="J7" s="12">
        <f t="shared" si="1"/>
        <v>0</v>
      </c>
    </row>
    <row r="8" spans="2:10" s="1" customFormat="1" ht="27">
      <c r="B8" s="25"/>
      <c r="C8" s="10" t="s">
        <v>32</v>
      </c>
      <c r="D8" s="10" t="s">
        <v>43</v>
      </c>
      <c r="E8" s="11" t="s">
        <v>44</v>
      </c>
      <c r="F8" s="10" t="s">
        <v>35</v>
      </c>
      <c r="G8" s="23">
        <v>1</v>
      </c>
      <c r="H8" s="12">
        <f>SupisPrac!I8</f>
        <v>0</v>
      </c>
      <c r="I8" s="12">
        <f t="shared" si="0"/>
        <v>0</v>
      </c>
      <c r="J8" s="12">
        <f t="shared" si="1"/>
        <v>0</v>
      </c>
    </row>
    <row r="9" spans="2:10" s="1" customFormat="1" ht="13.5">
      <c r="B9" s="26"/>
      <c r="C9" s="10" t="s">
        <v>32</v>
      </c>
      <c r="D9" s="10" t="s">
        <v>45</v>
      </c>
      <c r="E9" s="11" t="s">
        <v>46</v>
      </c>
      <c r="F9" s="10" t="s">
        <v>47</v>
      </c>
      <c r="G9" s="23">
        <v>10000</v>
      </c>
      <c r="H9" s="12">
        <f>SupisPrac!I9</f>
        <v>0</v>
      </c>
      <c r="I9" s="12">
        <f t="shared" si="0"/>
        <v>0</v>
      </c>
      <c r="J9" s="12">
        <f t="shared" si="1"/>
        <v>0</v>
      </c>
    </row>
    <row r="10" spans="2:10" s="2" customFormat="1" ht="27">
      <c r="B10" s="30" t="s">
        <v>452</v>
      </c>
      <c r="C10" s="31"/>
      <c r="D10" s="31"/>
      <c r="E10" s="32"/>
      <c r="F10" s="31"/>
      <c r="G10" s="31"/>
      <c r="H10" s="31"/>
      <c r="I10" s="15">
        <f>SUM(I4:I9)</f>
        <v>0</v>
      </c>
      <c r="J10" s="15">
        <f>SUM(J4:J9)</f>
        <v>0</v>
      </c>
    </row>
    <row r="11" spans="2:10" s="1" customFormat="1" ht="27">
      <c r="B11" s="29" t="s">
        <v>453</v>
      </c>
      <c r="C11" s="10" t="s">
        <v>92</v>
      </c>
      <c r="D11" s="10" t="s">
        <v>93</v>
      </c>
      <c r="E11" s="11" t="s">
        <v>94</v>
      </c>
      <c r="F11" s="10" t="s">
        <v>60</v>
      </c>
      <c r="G11" s="23">
        <v>2840</v>
      </c>
      <c r="H11" s="12">
        <f>SupisPrac!I28</f>
        <v>0</v>
      </c>
      <c r="I11" s="12">
        <f aca="true" t="shared" si="2" ref="I11:I42">G11*H11</f>
        <v>0</v>
      </c>
      <c r="J11" s="12">
        <f aca="true" t="shared" si="3" ref="J11:J42">I11*0.2</f>
        <v>0</v>
      </c>
    </row>
    <row r="12" spans="2:10" s="1" customFormat="1" ht="13.5">
      <c r="B12" s="25"/>
      <c r="C12" s="10" t="s">
        <v>92</v>
      </c>
      <c r="D12" s="10" t="s">
        <v>95</v>
      </c>
      <c r="E12" s="11" t="s">
        <v>96</v>
      </c>
      <c r="F12" s="10" t="s">
        <v>57</v>
      </c>
      <c r="G12" s="23">
        <v>510</v>
      </c>
      <c r="H12" s="12">
        <f>SupisPrac!I29</f>
        <v>0</v>
      </c>
      <c r="I12" s="12">
        <f t="shared" si="2"/>
        <v>0</v>
      </c>
      <c r="J12" s="12">
        <f t="shared" si="3"/>
        <v>0</v>
      </c>
    </row>
    <row r="13" spans="2:10" s="1" customFormat="1" ht="13.5">
      <c r="B13" s="25"/>
      <c r="C13" s="10" t="s">
        <v>92</v>
      </c>
      <c r="D13" s="10" t="s">
        <v>97</v>
      </c>
      <c r="E13" s="11" t="s">
        <v>98</v>
      </c>
      <c r="F13" s="10" t="s">
        <v>57</v>
      </c>
      <c r="G13" s="23">
        <v>510</v>
      </c>
      <c r="H13" s="12">
        <f>SupisPrac!I30</f>
        <v>0</v>
      </c>
      <c r="I13" s="12">
        <f t="shared" si="2"/>
        <v>0</v>
      </c>
      <c r="J13" s="12">
        <f t="shared" si="3"/>
        <v>0</v>
      </c>
    </row>
    <row r="14" spans="2:10" s="1" customFormat="1" ht="13.5">
      <c r="B14" s="25"/>
      <c r="C14" s="10" t="s">
        <v>92</v>
      </c>
      <c r="D14" s="10" t="s">
        <v>99</v>
      </c>
      <c r="E14" s="11" t="s">
        <v>100</v>
      </c>
      <c r="F14" s="10" t="s">
        <v>69</v>
      </c>
      <c r="G14" s="23">
        <v>56</v>
      </c>
      <c r="H14" s="12">
        <f>SupisPrac!I31</f>
        <v>0</v>
      </c>
      <c r="I14" s="12">
        <f t="shared" si="2"/>
        <v>0</v>
      </c>
      <c r="J14" s="12">
        <f t="shared" si="3"/>
        <v>0</v>
      </c>
    </row>
    <row r="15" spans="2:10" s="1" customFormat="1" ht="13.5">
      <c r="B15" s="25"/>
      <c r="C15" s="10" t="s">
        <v>92</v>
      </c>
      <c r="D15" s="10" t="s">
        <v>103</v>
      </c>
      <c r="E15" s="11" t="s">
        <v>104</v>
      </c>
      <c r="F15" s="10" t="s">
        <v>52</v>
      </c>
      <c r="G15" s="23">
        <v>1020</v>
      </c>
      <c r="H15" s="12">
        <f>SupisPrac!I33</f>
        <v>0</v>
      </c>
      <c r="I15" s="12">
        <f t="shared" si="2"/>
        <v>0</v>
      </c>
      <c r="J15" s="12">
        <f t="shared" si="3"/>
        <v>0</v>
      </c>
    </row>
    <row r="16" spans="2:10" s="1" customFormat="1" ht="13.5">
      <c r="B16" s="25"/>
      <c r="C16" s="10" t="s">
        <v>108</v>
      </c>
      <c r="D16" s="10" t="s">
        <v>116</v>
      </c>
      <c r="E16" s="11" t="s">
        <v>117</v>
      </c>
      <c r="F16" s="10" t="s">
        <v>52</v>
      </c>
      <c r="G16" s="23">
        <v>33957.7</v>
      </c>
      <c r="H16" s="12">
        <f>SupisPrac!I38</f>
        <v>0</v>
      </c>
      <c r="I16" s="12">
        <f t="shared" si="2"/>
        <v>0</v>
      </c>
      <c r="J16" s="12">
        <f t="shared" si="3"/>
        <v>0</v>
      </c>
    </row>
    <row r="17" spans="2:10" s="1" customFormat="1" ht="13.5">
      <c r="B17" s="25"/>
      <c r="C17" s="10" t="s">
        <v>108</v>
      </c>
      <c r="D17" s="10" t="s">
        <v>118</v>
      </c>
      <c r="E17" s="11" t="s">
        <v>119</v>
      </c>
      <c r="F17" s="10" t="s">
        <v>52</v>
      </c>
      <c r="G17" s="23">
        <v>3923.55</v>
      </c>
      <c r="H17" s="12">
        <f>SupisPrac!I39</f>
        <v>0</v>
      </c>
      <c r="I17" s="12">
        <f t="shared" si="2"/>
        <v>0</v>
      </c>
      <c r="J17" s="12">
        <f t="shared" si="3"/>
        <v>0</v>
      </c>
    </row>
    <row r="18" spans="2:10" s="1" customFormat="1" ht="13.5">
      <c r="B18" s="25"/>
      <c r="C18" s="10" t="s">
        <v>108</v>
      </c>
      <c r="D18" s="10" t="s">
        <v>124</v>
      </c>
      <c r="E18" s="11" t="s">
        <v>125</v>
      </c>
      <c r="F18" s="10" t="s">
        <v>52</v>
      </c>
      <c r="G18" s="23">
        <v>49.348</v>
      </c>
      <c r="H18" s="12">
        <f>SupisPrac!I42</f>
        <v>0</v>
      </c>
      <c r="I18" s="12">
        <f t="shared" si="2"/>
        <v>0</v>
      </c>
      <c r="J18" s="12">
        <f t="shared" si="3"/>
        <v>0</v>
      </c>
    </row>
    <row r="19" spans="2:10" s="1" customFormat="1" ht="13.5">
      <c r="B19" s="25"/>
      <c r="C19" s="10" t="s">
        <v>108</v>
      </c>
      <c r="D19" s="10" t="s">
        <v>126</v>
      </c>
      <c r="E19" s="11" t="s">
        <v>127</v>
      </c>
      <c r="F19" s="10" t="s">
        <v>52</v>
      </c>
      <c r="G19" s="23">
        <v>582.976</v>
      </c>
      <c r="H19" s="12">
        <f>SupisPrac!I43</f>
        <v>0</v>
      </c>
      <c r="I19" s="12">
        <f t="shared" si="2"/>
        <v>0</v>
      </c>
      <c r="J19" s="12">
        <f t="shared" si="3"/>
        <v>0</v>
      </c>
    </row>
    <row r="20" spans="2:10" s="1" customFormat="1" ht="13.5">
      <c r="B20" s="25"/>
      <c r="C20" s="10" t="s">
        <v>108</v>
      </c>
      <c r="D20" s="10" t="s">
        <v>128</v>
      </c>
      <c r="E20" s="11" t="s">
        <v>129</v>
      </c>
      <c r="F20" s="10" t="s">
        <v>52</v>
      </c>
      <c r="G20" s="23">
        <v>9.8</v>
      </c>
      <c r="H20" s="12">
        <f>SupisPrac!I44</f>
        <v>0</v>
      </c>
      <c r="I20" s="12">
        <f t="shared" si="2"/>
        <v>0</v>
      </c>
      <c r="J20" s="12">
        <f t="shared" si="3"/>
        <v>0</v>
      </c>
    </row>
    <row r="21" spans="2:10" s="1" customFormat="1" ht="13.5">
      <c r="B21" s="25"/>
      <c r="C21" s="10" t="s">
        <v>108</v>
      </c>
      <c r="D21" s="10" t="s">
        <v>132</v>
      </c>
      <c r="E21" s="11" t="s">
        <v>133</v>
      </c>
      <c r="F21" s="10" t="s">
        <v>52</v>
      </c>
      <c r="G21" s="23">
        <v>20293.404</v>
      </c>
      <c r="H21" s="12">
        <f>SupisPrac!I46</f>
        <v>0</v>
      </c>
      <c r="I21" s="12">
        <f t="shared" si="2"/>
        <v>0</v>
      </c>
      <c r="J21" s="12">
        <f t="shared" si="3"/>
        <v>0</v>
      </c>
    </row>
    <row r="22" spans="2:10" s="1" customFormat="1" ht="13.5">
      <c r="B22" s="25"/>
      <c r="C22" s="10" t="s">
        <v>108</v>
      </c>
      <c r="D22" s="10" t="s">
        <v>134</v>
      </c>
      <c r="E22" s="11" t="s">
        <v>135</v>
      </c>
      <c r="F22" s="10" t="s">
        <v>52</v>
      </c>
      <c r="G22" s="23">
        <v>22497.7</v>
      </c>
      <c r="H22" s="12">
        <f>SupisPrac!I47</f>
        <v>0</v>
      </c>
      <c r="I22" s="12">
        <f t="shared" si="2"/>
        <v>0</v>
      </c>
      <c r="J22" s="12">
        <f t="shared" si="3"/>
        <v>0</v>
      </c>
    </row>
    <row r="23" spans="2:10" s="1" customFormat="1" ht="13.5">
      <c r="B23" s="25"/>
      <c r="C23" s="10" t="s">
        <v>108</v>
      </c>
      <c r="D23" s="10" t="s">
        <v>136</v>
      </c>
      <c r="E23" s="11" t="s">
        <v>137</v>
      </c>
      <c r="F23" s="10" t="s">
        <v>52</v>
      </c>
      <c r="G23" s="23">
        <v>181.807</v>
      </c>
      <c r="H23" s="12">
        <f>SupisPrac!I48</f>
        <v>0</v>
      </c>
      <c r="I23" s="12">
        <f t="shared" si="2"/>
        <v>0</v>
      </c>
      <c r="J23" s="12">
        <f t="shared" si="3"/>
        <v>0</v>
      </c>
    </row>
    <row r="24" spans="2:10" s="1" customFormat="1" ht="13.5">
      <c r="B24" s="25"/>
      <c r="C24" s="10" t="s">
        <v>108</v>
      </c>
      <c r="D24" s="10" t="s">
        <v>138</v>
      </c>
      <c r="E24" s="11" t="s">
        <v>139</v>
      </c>
      <c r="F24" s="10" t="s">
        <v>52</v>
      </c>
      <c r="G24" s="23">
        <v>54.943</v>
      </c>
      <c r="H24" s="12">
        <f>SupisPrac!I49</f>
        <v>0</v>
      </c>
      <c r="I24" s="12">
        <f t="shared" si="2"/>
        <v>0</v>
      </c>
      <c r="J24" s="12">
        <f t="shared" si="3"/>
        <v>0</v>
      </c>
    </row>
    <row r="25" spans="2:10" s="1" customFormat="1" ht="13.5">
      <c r="B25" s="25"/>
      <c r="C25" s="10" t="s">
        <v>108</v>
      </c>
      <c r="D25" s="10" t="s">
        <v>103</v>
      </c>
      <c r="E25" s="11" t="s">
        <v>104</v>
      </c>
      <c r="F25" s="10" t="s">
        <v>52</v>
      </c>
      <c r="G25" s="23">
        <v>24216.954</v>
      </c>
      <c r="H25" s="12">
        <f>SupisPrac!I52</f>
        <v>0</v>
      </c>
      <c r="I25" s="12">
        <f t="shared" si="2"/>
        <v>0</v>
      </c>
      <c r="J25" s="12">
        <f t="shared" si="3"/>
        <v>0</v>
      </c>
    </row>
    <row r="26" spans="2:10" s="1" customFormat="1" ht="13.5">
      <c r="B26" s="25"/>
      <c r="C26" s="10" t="s">
        <v>108</v>
      </c>
      <c r="D26" s="10" t="s">
        <v>146</v>
      </c>
      <c r="E26" s="11" t="s">
        <v>147</v>
      </c>
      <c r="F26" s="10" t="s">
        <v>60</v>
      </c>
      <c r="G26" s="23">
        <v>11045.25</v>
      </c>
      <c r="H26" s="12">
        <f>SupisPrac!I55</f>
        <v>0</v>
      </c>
      <c r="I26" s="12">
        <f t="shared" si="2"/>
        <v>0</v>
      </c>
      <c r="J26" s="12">
        <f t="shared" si="3"/>
        <v>0</v>
      </c>
    </row>
    <row r="27" spans="2:10" s="1" customFormat="1" ht="13.5">
      <c r="B27" s="25"/>
      <c r="C27" s="10" t="s">
        <v>108</v>
      </c>
      <c r="D27" s="10" t="s">
        <v>150</v>
      </c>
      <c r="E27" s="11" t="s">
        <v>151</v>
      </c>
      <c r="F27" s="10" t="s">
        <v>60</v>
      </c>
      <c r="G27" s="23">
        <v>26157</v>
      </c>
      <c r="H27" s="12">
        <f>SupisPrac!I57</f>
        <v>0</v>
      </c>
      <c r="I27" s="12">
        <f t="shared" si="2"/>
        <v>0</v>
      </c>
      <c r="J27" s="12">
        <f t="shared" si="3"/>
        <v>0</v>
      </c>
    </row>
    <row r="28" spans="2:10" s="1" customFormat="1" ht="13.5">
      <c r="B28" s="25"/>
      <c r="C28" s="10" t="s">
        <v>108</v>
      </c>
      <c r="D28" s="10" t="s">
        <v>152</v>
      </c>
      <c r="E28" s="11" t="s">
        <v>153</v>
      </c>
      <c r="F28" s="10" t="s">
        <v>60</v>
      </c>
      <c r="G28" s="23">
        <v>26157</v>
      </c>
      <c r="H28" s="12">
        <f>SupisPrac!I58</f>
        <v>0</v>
      </c>
      <c r="I28" s="12">
        <f t="shared" si="2"/>
        <v>0</v>
      </c>
      <c r="J28" s="12">
        <f t="shared" si="3"/>
        <v>0</v>
      </c>
    </row>
    <row r="29" spans="2:10" s="1" customFormat="1" ht="13.5">
      <c r="B29" s="25"/>
      <c r="C29" s="10" t="s">
        <v>108</v>
      </c>
      <c r="D29" s="10" t="s">
        <v>156</v>
      </c>
      <c r="E29" s="11" t="s">
        <v>157</v>
      </c>
      <c r="F29" s="10" t="s">
        <v>60</v>
      </c>
      <c r="G29" s="23">
        <v>26157</v>
      </c>
      <c r="H29" s="12">
        <f>SupisPrac!I60</f>
        <v>0</v>
      </c>
      <c r="I29" s="12">
        <f t="shared" si="2"/>
        <v>0</v>
      </c>
      <c r="J29" s="12">
        <f t="shared" si="3"/>
        <v>0</v>
      </c>
    </row>
    <row r="30" spans="2:10" s="1" customFormat="1" ht="13.5">
      <c r="B30" s="25"/>
      <c r="C30" s="10" t="s">
        <v>396</v>
      </c>
      <c r="D30" s="10" t="s">
        <v>402</v>
      </c>
      <c r="E30" s="11" t="s">
        <v>403</v>
      </c>
      <c r="F30" s="10" t="s">
        <v>69</v>
      </c>
      <c r="G30" s="23">
        <v>229</v>
      </c>
      <c r="H30" s="12">
        <f>SupisPrac!I186</f>
        <v>0</v>
      </c>
      <c r="I30" s="12">
        <f t="shared" si="2"/>
        <v>0</v>
      </c>
      <c r="J30" s="12">
        <f t="shared" si="3"/>
        <v>0</v>
      </c>
    </row>
    <row r="31" spans="2:10" s="1" customFormat="1" ht="13.5">
      <c r="B31" s="25"/>
      <c r="C31" s="10" t="s">
        <v>396</v>
      </c>
      <c r="D31" s="10" t="s">
        <v>404</v>
      </c>
      <c r="E31" s="11" t="s">
        <v>405</v>
      </c>
      <c r="F31" s="10" t="s">
        <v>69</v>
      </c>
      <c r="G31" s="23">
        <v>528</v>
      </c>
      <c r="H31" s="12">
        <f>SupisPrac!I187</f>
        <v>0</v>
      </c>
      <c r="I31" s="12">
        <f t="shared" si="2"/>
        <v>0</v>
      </c>
      <c r="J31" s="12">
        <f t="shared" si="3"/>
        <v>0</v>
      </c>
    </row>
    <row r="32" spans="2:10" s="1" customFormat="1" ht="13.5">
      <c r="B32" s="25"/>
      <c r="C32" s="10" t="s">
        <v>396</v>
      </c>
      <c r="D32" s="10" t="s">
        <v>406</v>
      </c>
      <c r="E32" s="11" t="s">
        <v>407</v>
      </c>
      <c r="F32" s="10" t="s">
        <v>57</v>
      </c>
      <c r="G32" s="23">
        <v>1</v>
      </c>
      <c r="H32" s="12">
        <f>SupisPrac!I188</f>
        <v>0</v>
      </c>
      <c r="I32" s="12">
        <f t="shared" si="2"/>
        <v>0</v>
      </c>
      <c r="J32" s="12">
        <f t="shared" si="3"/>
        <v>0</v>
      </c>
    </row>
    <row r="33" spans="2:10" s="1" customFormat="1" ht="13.5">
      <c r="B33" s="25"/>
      <c r="C33" s="10" t="s">
        <v>396</v>
      </c>
      <c r="D33" s="10" t="s">
        <v>408</v>
      </c>
      <c r="E33" s="11" t="s">
        <v>409</v>
      </c>
      <c r="F33" s="10" t="s">
        <v>52</v>
      </c>
      <c r="G33" s="23">
        <v>148.146</v>
      </c>
      <c r="H33" s="12">
        <f>SupisPrac!I189</f>
        <v>0</v>
      </c>
      <c r="I33" s="12">
        <f t="shared" si="2"/>
        <v>0</v>
      </c>
      <c r="J33" s="12">
        <f t="shared" si="3"/>
        <v>0</v>
      </c>
    </row>
    <row r="34" spans="2:10" s="1" customFormat="1" ht="13.5">
      <c r="B34" s="25"/>
      <c r="C34" s="10" t="s">
        <v>396</v>
      </c>
      <c r="D34" s="10" t="s">
        <v>410</v>
      </c>
      <c r="E34" s="11" t="s">
        <v>411</v>
      </c>
      <c r="F34" s="10" t="s">
        <v>81</v>
      </c>
      <c r="G34" s="23">
        <v>24.288</v>
      </c>
      <c r="H34" s="12">
        <f>SupisPrac!I190</f>
        <v>0</v>
      </c>
      <c r="I34" s="12">
        <f t="shared" si="2"/>
        <v>0</v>
      </c>
      <c r="J34" s="12">
        <f t="shared" si="3"/>
        <v>0</v>
      </c>
    </row>
    <row r="35" spans="2:10" s="1" customFormat="1" ht="13.5">
      <c r="B35" s="25"/>
      <c r="C35" s="10" t="s">
        <v>396</v>
      </c>
      <c r="D35" s="10" t="s">
        <v>412</v>
      </c>
      <c r="E35" s="11" t="s">
        <v>413</v>
      </c>
      <c r="F35" s="10" t="s">
        <v>52</v>
      </c>
      <c r="G35" s="23">
        <v>7.843</v>
      </c>
      <c r="H35" s="12">
        <f>SupisPrac!I191</f>
        <v>0</v>
      </c>
      <c r="I35" s="12">
        <f t="shared" si="2"/>
        <v>0</v>
      </c>
      <c r="J35" s="12">
        <f t="shared" si="3"/>
        <v>0</v>
      </c>
    </row>
    <row r="36" spans="2:10" s="1" customFormat="1" ht="27">
      <c r="B36" s="25"/>
      <c r="C36" s="10" t="s">
        <v>92</v>
      </c>
      <c r="D36" s="10" t="s">
        <v>105</v>
      </c>
      <c r="E36" s="11" t="s">
        <v>106</v>
      </c>
      <c r="F36" s="10" t="s">
        <v>60</v>
      </c>
      <c r="G36" s="23">
        <v>6.154</v>
      </c>
      <c r="H36" s="12">
        <f>SupisPrac!I34</f>
        <v>0</v>
      </c>
      <c r="I36" s="12">
        <f t="shared" si="2"/>
        <v>0</v>
      </c>
      <c r="J36" s="12">
        <f t="shared" si="3"/>
        <v>0</v>
      </c>
    </row>
    <row r="37" spans="2:10" s="1" customFormat="1" ht="13.5">
      <c r="B37" s="25"/>
      <c r="C37" s="10" t="s">
        <v>49</v>
      </c>
      <c r="D37" s="10" t="s">
        <v>50</v>
      </c>
      <c r="E37" s="11" t="s">
        <v>51</v>
      </c>
      <c r="F37" s="10" t="s">
        <v>52</v>
      </c>
      <c r="G37" s="23">
        <v>48.66</v>
      </c>
      <c r="H37" s="12">
        <f>SupisPrac!I10</f>
        <v>0</v>
      </c>
      <c r="I37" s="12">
        <f t="shared" si="2"/>
        <v>0</v>
      </c>
      <c r="J37" s="12">
        <f t="shared" si="3"/>
        <v>0</v>
      </c>
    </row>
    <row r="38" spans="2:10" s="1" customFormat="1" ht="13.5">
      <c r="B38" s="25"/>
      <c r="C38" s="10" t="s">
        <v>49</v>
      </c>
      <c r="D38" s="10" t="s">
        <v>53</v>
      </c>
      <c r="E38" s="11" t="s">
        <v>54</v>
      </c>
      <c r="F38" s="10" t="s">
        <v>52</v>
      </c>
      <c r="G38" s="23">
        <v>3.84</v>
      </c>
      <c r="H38" s="12">
        <f>SupisPrac!I11</f>
        <v>0</v>
      </c>
      <c r="I38" s="12">
        <f t="shared" si="2"/>
        <v>0</v>
      </c>
      <c r="J38" s="12">
        <f t="shared" si="3"/>
        <v>0</v>
      </c>
    </row>
    <row r="39" spans="2:10" s="1" customFormat="1" ht="13.5">
      <c r="B39" s="25"/>
      <c r="C39" s="10" t="s">
        <v>49</v>
      </c>
      <c r="D39" s="10" t="s">
        <v>55</v>
      </c>
      <c r="E39" s="11" t="s">
        <v>56</v>
      </c>
      <c r="F39" s="10" t="s">
        <v>57</v>
      </c>
      <c r="G39" s="23">
        <v>1</v>
      </c>
      <c r="H39" s="12">
        <f>SupisPrac!I12</f>
        <v>0</v>
      </c>
      <c r="I39" s="12">
        <f t="shared" si="2"/>
        <v>0</v>
      </c>
      <c r="J39" s="12">
        <f t="shared" si="3"/>
        <v>0</v>
      </c>
    </row>
    <row r="40" spans="2:10" s="1" customFormat="1" ht="27">
      <c r="B40" s="25"/>
      <c r="C40" s="10" t="s">
        <v>49</v>
      </c>
      <c r="D40" s="10" t="s">
        <v>58</v>
      </c>
      <c r="E40" s="11" t="s">
        <v>59</v>
      </c>
      <c r="F40" s="10" t="s">
        <v>60</v>
      </c>
      <c r="G40" s="23">
        <v>9621</v>
      </c>
      <c r="H40" s="12">
        <f>SupisPrac!I13</f>
        <v>0</v>
      </c>
      <c r="I40" s="12">
        <f t="shared" si="2"/>
        <v>0</v>
      </c>
      <c r="J40" s="12">
        <f t="shared" si="3"/>
        <v>0</v>
      </c>
    </row>
    <row r="41" spans="2:10" s="1" customFormat="1" ht="27">
      <c r="B41" s="25"/>
      <c r="C41" s="10" t="s">
        <v>49</v>
      </c>
      <c r="D41" s="10" t="s">
        <v>72</v>
      </c>
      <c r="E41" s="11" t="s">
        <v>71</v>
      </c>
      <c r="F41" s="10" t="s">
        <v>69</v>
      </c>
      <c r="G41" s="23">
        <v>1721.6</v>
      </c>
      <c r="H41" s="12">
        <f>SupisPrac!I19</f>
        <v>0</v>
      </c>
      <c r="I41" s="12">
        <f t="shared" si="2"/>
        <v>0</v>
      </c>
      <c r="J41" s="12">
        <f t="shared" si="3"/>
        <v>0</v>
      </c>
    </row>
    <row r="42" spans="2:10" s="1" customFormat="1" ht="27">
      <c r="B42" s="25"/>
      <c r="C42" s="10" t="s">
        <v>49</v>
      </c>
      <c r="D42" s="10" t="s">
        <v>73</v>
      </c>
      <c r="E42" s="11" t="s">
        <v>74</v>
      </c>
      <c r="F42" s="10" t="s">
        <v>57</v>
      </c>
      <c r="G42" s="23">
        <v>209</v>
      </c>
      <c r="H42" s="12">
        <f>SupisPrac!I20</f>
        <v>0</v>
      </c>
      <c r="I42" s="12">
        <f t="shared" si="2"/>
        <v>0</v>
      </c>
      <c r="J42" s="12">
        <f t="shared" si="3"/>
        <v>0</v>
      </c>
    </row>
    <row r="43" spans="2:10" s="1" customFormat="1" ht="27">
      <c r="B43" s="25"/>
      <c r="C43" s="10" t="s">
        <v>49</v>
      </c>
      <c r="D43" s="10" t="s">
        <v>75</v>
      </c>
      <c r="E43" s="11" t="s">
        <v>76</v>
      </c>
      <c r="F43" s="10" t="s">
        <v>69</v>
      </c>
      <c r="G43" s="23">
        <v>25</v>
      </c>
      <c r="H43" s="12">
        <f>SupisPrac!I21</f>
        <v>0</v>
      </c>
      <c r="I43" s="12">
        <f aca="true" t="shared" si="4" ref="I43:I74">G43*H43</f>
        <v>0</v>
      </c>
      <c r="J43" s="12">
        <f aca="true" t="shared" si="5" ref="J43:J74">I43*0.2</f>
        <v>0</v>
      </c>
    </row>
    <row r="44" spans="2:10" s="1" customFormat="1" ht="13.5">
      <c r="B44" s="25"/>
      <c r="C44" s="10" t="s">
        <v>49</v>
      </c>
      <c r="D44" s="10" t="s">
        <v>79</v>
      </c>
      <c r="E44" s="11" t="s">
        <v>80</v>
      </c>
      <c r="F44" s="10" t="s">
        <v>81</v>
      </c>
      <c r="G44" s="23">
        <v>13130.693</v>
      </c>
      <c r="H44" s="12">
        <f>SupisPrac!I23</f>
        <v>0</v>
      </c>
      <c r="I44" s="12">
        <f t="shared" si="4"/>
        <v>0</v>
      </c>
      <c r="J44" s="12">
        <f t="shared" si="5"/>
        <v>0</v>
      </c>
    </row>
    <row r="45" spans="2:10" s="1" customFormat="1" ht="13.5">
      <c r="B45" s="25"/>
      <c r="C45" s="10" t="s">
        <v>49</v>
      </c>
      <c r="D45" s="10" t="s">
        <v>82</v>
      </c>
      <c r="E45" s="11" t="s">
        <v>83</v>
      </c>
      <c r="F45" s="10" t="s">
        <v>60</v>
      </c>
      <c r="G45" s="23">
        <v>32946</v>
      </c>
      <c r="H45" s="12">
        <f>SupisPrac!I24</f>
        <v>0</v>
      </c>
      <c r="I45" s="12">
        <f t="shared" si="4"/>
        <v>0</v>
      </c>
      <c r="J45" s="12">
        <f t="shared" si="5"/>
        <v>0</v>
      </c>
    </row>
    <row r="46" spans="2:10" s="1" customFormat="1" ht="13.5">
      <c r="B46" s="25"/>
      <c r="C46" s="10" t="s">
        <v>49</v>
      </c>
      <c r="D46" s="10" t="s">
        <v>84</v>
      </c>
      <c r="E46" s="11" t="s">
        <v>85</v>
      </c>
      <c r="F46" s="10" t="s">
        <v>69</v>
      </c>
      <c r="G46" s="23">
        <v>101.5</v>
      </c>
      <c r="H46" s="12">
        <f>SupisPrac!I25</f>
        <v>0</v>
      </c>
      <c r="I46" s="12">
        <f t="shared" si="4"/>
        <v>0</v>
      </c>
      <c r="J46" s="12">
        <f t="shared" si="5"/>
        <v>0</v>
      </c>
    </row>
    <row r="47" spans="2:10" s="1" customFormat="1" ht="13.5">
      <c r="B47" s="25"/>
      <c r="C47" s="10" t="s">
        <v>49</v>
      </c>
      <c r="D47" s="10" t="s">
        <v>86</v>
      </c>
      <c r="E47" s="11" t="s">
        <v>87</v>
      </c>
      <c r="F47" s="10" t="s">
        <v>88</v>
      </c>
      <c r="G47" s="23">
        <v>2200</v>
      </c>
      <c r="H47" s="12">
        <f>SupisPrac!I26</f>
        <v>0</v>
      </c>
      <c r="I47" s="12">
        <f t="shared" si="4"/>
        <v>0</v>
      </c>
      <c r="J47" s="12">
        <f t="shared" si="5"/>
        <v>0</v>
      </c>
    </row>
    <row r="48" spans="2:10" s="1" customFormat="1" ht="13.5">
      <c r="B48" s="25"/>
      <c r="C48" s="10" t="s">
        <v>279</v>
      </c>
      <c r="D48" s="10" t="s">
        <v>192</v>
      </c>
      <c r="E48" s="11" t="s">
        <v>284</v>
      </c>
      <c r="F48" s="10" t="s">
        <v>52</v>
      </c>
      <c r="G48" s="23">
        <v>2.662</v>
      </c>
      <c r="H48" s="12">
        <f>SupisPrac!I122</f>
        <v>0</v>
      </c>
      <c r="I48" s="12">
        <f t="shared" si="4"/>
        <v>0</v>
      </c>
      <c r="J48" s="12">
        <f t="shared" si="5"/>
        <v>0</v>
      </c>
    </row>
    <row r="49" spans="2:10" s="1" customFormat="1" ht="13.5">
      <c r="B49" s="25"/>
      <c r="C49" s="10" t="s">
        <v>279</v>
      </c>
      <c r="D49" s="10" t="s">
        <v>194</v>
      </c>
      <c r="E49" s="11" t="s">
        <v>195</v>
      </c>
      <c r="F49" s="10" t="s">
        <v>60</v>
      </c>
      <c r="G49" s="23">
        <v>8.512</v>
      </c>
      <c r="H49" s="12">
        <f>SupisPrac!I123</f>
        <v>0</v>
      </c>
      <c r="I49" s="12">
        <f t="shared" si="4"/>
        <v>0</v>
      </c>
      <c r="J49" s="12">
        <f t="shared" si="5"/>
        <v>0</v>
      </c>
    </row>
    <row r="50" spans="2:10" s="1" customFormat="1" ht="13.5">
      <c r="B50" s="25"/>
      <c r="C50" s="10" t="s">
        <v>279</v>
      </c>
      <c r="D50" s="10" t="s">
        <v>196</v>
      </c>
      <c r="E50" s="11" t="s">
        <v>285</v>
      </c>
      <c r="F50" s="10" t="s">
        <v>81</v>
      </c>
      <c r="G50" s="23">
        <v>0.72</v>
      </c>
      <c r="H50" s="12">
        <f>SupisPrac!I124</f>
        <v>0</v>
      </c>
      <c r="I50" s="12">
        <f t="shared" si="4"/>
        <v>0</v>
      </c>
      <c r="J50" s="12">
        <f t="shared" si="5"/>
        <v>0</v>
      </c>
    </row>
    <row r="51" spans="2:10" s="1" customFormat="1" ht="27">
      <c r="B51" s="25"/>
      <c r="C51" s="10" t="s">
        <v>279</v>
      </c>
      <c r="D51" s="10" t="s">
        <v>288</v>
      </c>
      <c r="E51" s="11" t="s">
        <v>289</v>
      </c>
      <c r="F51" s="10" t="s">
        <v>81</v>
      </c>
      <c r="G51" s="23">
        <v>21.119</v>
      </c>
      <c r="H51" s="12">
        <f>SupisPrac!I127</f>
        <v>0</v>
      </c>
      <c r="I51" s="12">
        <f t="shared" si="4"/>
        <v>0</v>
      </c>
      <c r="J51" s="12">
        <f t="shared" si="5"/>
        <v>0</v>
      </c>
    </row>
    <row r="52" spans="2:10" s="1" customFormat="1" ht="27">
      <c r="B52" s="25"/>
      <c r="C52" s="10" t="s">
        <v>279</v>
      </c>
      <c r="D52" s="10" t="s">
        <v>286</v>
      </c>
      <c r="E52" s="11" t="s">
        <v>287</v>
      </c>
      <c r="F52" s="10" t="s">
        <v>60</v>
      </c>
      <c r="G52" s="23">
        <v>686.802</v>
      </c>
      <c r="H52" s="12">
        <f>SupisPrac!I126</f>
        <v>0</v>
      </c>
      <c r="I52" s="12">
        <f t="shared" si="4"/>
        <v>0</v>
      </c>
      <c r="J52" s="12">
        <f t="shared" si="5"/>
        <v>0</v>
      </c>
    </row>
    <row r="53" spans="2:10" s="1" customFormat="1" ht="13.5">
      <c r="B53" s="25"/>
      <c r="C53" s="10" t="s">
        <v>279</v>
      </c>
      <c r="D53" s="10" t="s">
        <v>206</v>
      </c>
      <c r="E53" s="11" t="s">
        <v>207</v>
      </c>
      <c r="F53" s="10" t="s">
        <v>52</v>
      </c>
      <c r="G53" s="23">
        <v>270.676</v>
      </c>
      <c r="H53" s="12">
        <f>SupisPrac!I125</f>
        <v>0</v>
      </c>
      <c r="I53" s="12">
        <f t="shared" si="4"/>
        <v>0</v>
      </c>
      <c r="J53" s="12">
        <f t="shared" si="5"/>
        <v>0</v>
      </c>
    </row>
    <row r="54" spans="2:10" s="1" customFormat="1" ht="13.5">
      <c r="B54" s="25"/>
      <c r="C54" s="10" t="s">
        <v>279</v>
      </c>
      <c r="D54" s="10" t="s">
        <v>226</v>
      </c>
      <c r="E54" s="11" t="s">
        <v>227</v>
      </c>
      <c r="F54" s="10" t="s">
        <v>52</v>
      </c>
      <c r="G54" s="23">
        <v>7.848</v>
      </c>
      <c r="H54" s="12">
        <f>SupisPrac!I128</f>
        <v>0</v>
      </c>
      <c r="I54" s="12">
        <f t="shared" si="4"/>
        <v>0</v>
      </c>
      <c r="J54" s="12">
        <f t="shared" si="5"/>
        <v>0</v>
      </c>
    </row>
    <row r="55" spans="2:10" s="1" customFormat="1" ht="13.5">
      <c r="B55" s="25"/>
      <c r="C55" s="10" t="s">
        <v>279</v>
      </c>
      <c r="D55" s="10" t="s">
        <v>290</v>
      </c>
      <c r="E55" s="11" t="s">
        <v>291</v>
      </c>
      <c r="F55" s="10" t="s">
        <v>52</v>
      </c>
      <c r="G55" s="23">
        <v>60.688</v>
      </c>
      <c r="H55" s="12">
        <f>SupisPrac!I129</f>
        <v>0</v>
      </c>
      <c r="I55" s="12">
        <f t="shared" si="4"/>
        <v>0</v>
      </c>
      <c r="J55" s="12">
        <f t="shared" si="5"/>
        <v>0</v>
      </c>
    </row>
    <row r="56" spans="2:10" s="1" customFormat="1" ht="13.5">
      <c r="B56" s="25"/>
      <c r="C56" s="10" t="s">
        <v>279</v>
      </c>
      <c r="D56" s="10" t="s">
        <v>292</v>
      </c>
      <c r="E56" s="11" t="s">
        <v>293</v>
      </c>
      <c r="F56" s="10" t="s">
        <v>52</v>
      </c>
      <c r="G56" s="23">
        <v>39.442</v>
      </c>
      <c r="H56" s="12">
        <f>SupisPrac!I130</f>
        <v>0</v>
      </c>
      <c r="I56" s="12">
        <f t="shared" si="4"/>
        <v>0</v>
      </c>
      <c r="J56" s="12">
        <f t="shared" si="5"/>
        <v>0</v>
      </c>
    </row>
    <row r="57" spans="2:10" s="1" customFormat="1" ht="13.5">
      <c r="B57" s="25"/>
      <c r="C57" s="10" t="s">
        <v>279</v>
      </c>
      <c r="D57" s="10" t="s">
        <v>294</v>
      </c>
      <c r="E57" s="11" t="s">
        <v>295</v>
      </c>
      <c r="F57" s="10" t="s">
        <v>57</v>
      </c>
      <c r="G57" s="23">
        <v>1</v>
      </c>
      <c r="H57" s="12">
        <f>SupisPrac!I131</f>
        <v>0</v>
      </c>
      <c r="I57" s="12">
        <f t="shared" si="4"/>
        <v>0</v>
      </c>
      <c r="J57" s="12">
        <f t="shared" si="5"/>
        <v>0</v>
      </c>
    </row>
    <row r="58" spans="2:10" s="1" customFormat="1" ht="13.5">
      <c r="B58" s="25"/>
      <c r="C58" s="10" t="s">
        <v>417</v>
      </c>
      <c r="D58" s="10" t="s">
        <v>236</v>
      </c>
      <c r="E58" s="11" t="s">
        <v>237</v>
      </c>
      <c r="F58" s="10" t="s">
        <v>57</v>
      </c>
      <c r="G58" s="23">
        <v>488</v>
      </c>
      <c r="H58" s="12">
        <f>SupisPrac!I193</f>
        <v>0</v>
      </c>
      <c r="I58" s="12">
        <f t="shared" si="4"/>
        <v>0</v>
      </c>
      <c r="J58" s="12">
        <f t="shared" si="5"/>
        <v>0</v>
      </c>
    </row>
    <row r="59" spans="2:10" s="1" customFormat="1" ht="27">
      <c r="B59" s="25"/>
      <c r="C59" s="10" t="s">
        <v>161</v>
      </c>
      <c r="D59" s="10" t="s">
        <v>246</v>
      </c>
      <c r="E59" s="11" t="s">
        <v>247</v>
      </c>
      <c r="F59" s="10" t="s">
        <v>52</v>
      </c>
      <c r="G59" s="23">
        <v>98</v>
      </c>
      <c r="H59" s="12">
        <f>SupisPrac!I105</f>
        <v>0</v>
      </c>
      <c r="I59" s="12">
        <f t="shared" si="4"/>
        <v>0</v>
      </c>
      <c r="J59" s="12">
        <f t="shared" si="5"/>
        <v>0</v>
      </c>
    </row>
    <row r="60" spans="2:10" s="1" customFormat="1" ht="13.5">
      <c r="B60" s="25"/>
      <c r="C60" s="10" t="s">
        <v>161</v>
      </c>
      <c r="D60" s="10" t="s">
        <v>250</v>
      </c>
      <c r="E60" s="11" t="s">
        <v>251</v>
      </c>
      <c r="F60" s="10" t="s">
        <v>60</v>
      </c>
      <c r="G60" s="23">
        <v>15.07</v>
      </c>
      <c r="H60" s="12">
        <f>SupisPrac!I107</f>
        <v>0</v>
      </c>
      <c r="I60" s="12">
        <f t="shared" si="4"/>
        <v>0</v>
      </c>
      <c r="J60" s="12">
        <f t="shared" si="5"/>
        <v>0</v>
      </c>
    </row>
    <row r="61" spans="2:10" s="1" customFormat="1" ht="13.5">
      <c r="B61" s="25"/>
      <c r="C61" s="10" t="s">
        <v>161</v>
      </c>
      <c r="D61" s="10" t="s">
        <v>254</v>
      </c>
      <c r="E61" s="11" t="s">
        <v>255</v>
      </c>
      <c r="F61" s="10" t="s">
        <v>69</v>
      </c>
      <c r="G61" s="23">
        <v>208.8</v>
      </c>
      <c r="H61" s="12">
        <f>SupisPrac!I109</f>
        <v>0</v>
      </c>
      <c r="I61" s="12">
        <f t="shared" si="4"/>
        <v>0</v>
      </c>
      <c r="J61" s="12">
        <f t="shared" si="5"/>
        <v>0</v>
      </c>
    </row>
    <row r="62" spans="2:10" s="1" customFormat="1" ht="13.5">
      <c r="B62" s="25"/>
      <c r="C62" s="10" t="s">
        <v>161</v>
      </c>
      <c r="D62" s="10" t="s">
        <v>256</v>
      </c>
      <c r="E62" s="11" t="s">
        <v>257</v>
      </c>
      <c r="F62" s="10" t="s">
        <v>69</v>
      </c>
      <c r="G62" s="23">
        <v>25.4</v>
      </c>
      <c r="H62" s="12">
        <f>SupisPrac!I110</f>
        <v>0</v>
      </c>
      <c r="I62" s="12">
        <f t="shared" si="4"/>
        <v>0</v>
      </c>
      <c r="J62" s="12">
        <f t="shared" si="5"/>
        <v>0</v>
      </c>
    </row>
    <row r="63" spans="2:10" s="1" customFormat="1" ht="13.5">
      <c r="B63" s="25"/>
      <c r="C63" s="10" t="s">
        <v>161</v>
      </c>
      <c r="D63" s="10" t="s">
        <v>260</v>
      </c>
      <c r="E63" s="11" t="s">
        <v>261</v>
      </c>
      <c r="F63" s="10" t="s">
        <v>60</v>
      </c>
      <c r="G63" s="23">
        <v>24.48</v>
      </c>
      <c r="H63" s="12">
        <f>SupisPrac!I112</f>
        <v>0</v>
      </c>
      <c r="I63" s="12">
        <f t="shared" si="4"/>
        <v>0</v>
      </c>
      <c r="J63" s="12">
        <f t="shared" si="5"/>
        <v>0</v>
      </c>
    </row>
    <row r="64" spans="2:10" s="1" customFormat="1" ht="13.5">
      <c r="B64" s="25"/>
      <c r="C64" s="10" t="s">
        <v>161</v>
      </c>
      <c r="D64" s="10" t="s">
        <v>262</v>
      </c>
      <c r="E64" s="11" t="s">
        <v>263</v>
      </c>
      <c r="F64" s="10" t="s">
        <v>69</v>
      </c>
      <c r="G64" s="23">
        <v>68</v>
      </c>
      <c r="H64" s="12">
        <f>SupisPrac!I113</f>
        <v>0</v>
      </c>
      <c r="I64" s="12">
        <f t="shared" si="4"/>
        <v>0</v>
      </c>
      <c r="J64" s="12">
        <f t="shared" si="5"/>
        <v>0</v>
      </c>
    </row>
    <row r="65" spans="2:10" s="1" customFormat="1" ht="13.5">
      <c r="B65" s="25"/>
      <c r="C65" s="10" t="s">
        <v>161</v>
      </c>
      <c r="D65" s="10" t="s">
        <v>264</v>
      </c>
      <c r="E65" s="11" t="s">
        <v>265</v>
      </c>
      <c r="F65" s="10" t="s">
        <v>57</v>
      </c>
      <c r="G65" s="23">
        <v>1</v>
      </c>
      <c r="H65" s="12">
        <f>SupisPrac!I114</f>
        <v>0</v>
      </c>
      <c r="I65" s="12">
        <f t="shared" si="4"/>
        <v>0</v>
      </c>
      <c r="J65" s="12">
        <f t="shared" si="5"/>
        <v>0</v>
      </c>
    </row>
    <row r="66" spans="2:10" s="1" customFormat="1" ht="13.5">
      <c r="B66" s="25"/>
      <c r="C66" s="10" t="s">
        <v>279</v>
      </c>
      <c r="D66" s="10" t="s">
        <v>298</v>
      </c>
      <c r="E66" s="11" t="s">
        <v>299</v>
      </c>
      <c r="F66" s="10" t="s">
        <v>60</v>
      </c>
      <c r="G66" s="23">
        <v>11042.95</v>
      </c>
      <c r="H66" s="12">
        <f>SupisPrac!I133</f>
        <v>0</v>
      </c>
      <c r="I66" s="12">
        <f t="shared" si="4"/>
        <v>0</v>
      </c>
      <c r="J66" s="12">
        <f t="shared" si="5"/>
        <v>0</v>
      </c>
    </row>
    <row r="67" spans="2:10" s="1" customFormat="1" ht="13.5">
      <c r="B67" s="25"/>
      <c r="C67" s="10" t="s">
        <v>279</v>
      </c>
      <c r="D67" s="10" t="s">
        <v>300</v>
      </c>
      <c r="E67" s="11" t="s">
        <v>301</v>
      </c>
      <c r="F67" s="10" t="s">
        <v>60</v>
      </c>
      <c r="G67" s="23">
        <v>33</v>
      </c>
      <c r="H67" s="12">
        <f>SupisPrac!I134</f>
        <v>0</v>
      </c>
      <c r="I67" s="12">
        <f t="shared" si="4"/>
        <v>0</v>
      </c>
      <c r="J67" s="12">
        <f t="shared" si="5"/>
        <v>0</v>
      </c>
    </row>
    <row r="68" spans="2:10" s="1" customFormat="1" ht="13.5">
      <c r="B68" s="25"/>
      <c r="C68" s="10" t="s">
        <v>279</v>
      </c>
      <c r="D68" s="10" t="s">
        <v>302</v>
      </c>
      <c r="E68" s="11" t="s">
        <v>303</v>
      </c>
      <c r="F68" s="10" t="s">
        <v>52</v>
      </c>
      <c r="G68" s="23">
        <v>2696</v>
      </c>
      <c r="H68" s="12">
        <f>SupisPrac!I135</f>
        <v>0</v>
      </c>
      <c r="I68" s="12">
        <f t="shared" si="4"/>
        <v>0</v>
      </c>
      <c r="J68" s="12">
        <f t="shared" si="5"/>
        <v>0</v>
      </c>
    </row>
    <row r="69" spans="2:10" s="1" customFormat="1" ht="13.5">
      <c r="B69" s="25"/>
      <c r="C69" s="10" t="s">
        <v>279</v>
      </c>
      <c r="D69" s="10" t="s">
        <v>304</v>
      </c>
      <c r="E69" s="11" t="s">
        <v>305</v>
      </c>
      <c r="F69" s="10" t="s">
        <v>60</v>
      </c>
      <c r="G69" s="23">
        <v>8850</v>
      </c>
      <c r="H69" s="12">
        <f>SupisPrac!I136</f>
        <v>0</v>
      </c>
      <c r="I69" s="12">
        <f t="shared" si="4"/>
        <v>0</v>
      </c>
      <c r="J69" s="12">
        <f t="shared" si="5"/>
        <v>0</v>
      </c>
    </row>
    <row r="70" spans="2:10" s="1" customFormat="1" ht="27">
      <c r="B70" s="25"/>
      <c r="C70" s="10" t="s">
        <v>279</v>
      </c>
      <c r="D70" s="10" t="s">
        <v>306</v>
      </c>
      <c r="E70" s="11" t="s">
        <v>307</v>
      </c>
      <c r="F70" s="10" t="s">
        <v>60</v>
      </c>
      <c r="G70" s="23">
        <v>10085.65</v>
      </c>
      <c r="H70" s="12">
        <f>SupisPrac!I137</f>
        <v>0</v>
      </c>
      <c r="I70" s="12">
        <f t="shared" si="4"/>
        <v>0</v>
      </c>
      <c r="J70" s="12">
        <f t="shared" si="5"/>
        <v>0</v>
      </c>
    </row>
    <row r="71" spans="2:10" s="1" customFormat="1" ht="27">
      <c r="B71" s="25"/>
      <c r="C71" s="10" t="s">
        <v>279</v>
      </c>
      <c r="D71" s="10" t="s">
        <v>308</v>
      </c>
      <c r="E71" s="11" t="s">
        <v>309</v>
      </c>
      <c r="F71" s="10" t="s">
        <v>60</v>
      </c>
      <c r="G71" s="23">
        <v>10085.65</v>
      </c>
      <c r="H71" s="12">
        <f>SupisPrac!I138</f>
        <v>0</v>
      </c>
      <c r="I71" s="12">
        <f t="shared" si="4"/>
        <v>0</v>
      </c>
      <c r="J71" s="12">
        <f t="shared" si="5"/>
        <v>0</v>
      </c>
    </row>
    <row r="72" spans="2:10" s="1" customFormat="1" ht="27">
      <c r="B72" s="25"/>
      <c r="C72" s="10" t="s">
        <v>279</v>
      </c>
      <c r="D72" s="10" t="s">
        <v>310</v>
      </c>
      <c r="E72" s="11" t="s">
        <v>311</v>
      </c>
      <c r="F72" s="10" t="s">
        <v>60</v>
      </c>
      <c r="G72" s="23">
        <v>71408</v>
      </c>
      <c r="H72" s="12">
        <f>SupisPrac!I139</f>
        <v>0</v>
      </c>
      <c r="I72" s="12">
        <f t="shared" si="4"/>
        <v>0</v>
      </c>
      <c r="J72" s="12">
        <f t="shared" si="5"/>
        <v>0</v>
      </c>
    </row>
    <row r="73" spans="2:10" s="1" customFormat="1" ht="13.5">
      <c r="B73" s="25"/>
      <c r="C73" s="10" t="s">
        <v>279</v>
      </c>
      <c r="D73" s="10" t="s">
        <v>312</v>
      </c>
      <c r="E73" s="11" t="s">
        <v>313</v>
      </c>
      <c r="F73" s="10" t="s">
        <v>60</v>
      </c>
      <c r="G73" s="23">
        <v>26114</v>
      </c>
      <c r="H73" s="12">
        <f>SupisPrac!I140</f>
        <v>0</v>
      </c>
      <c r="I73" s="12">
        <f t="shared" si="4"/>
        <v>0</v>
      </c>
      <c r="J73" s="12">
        <f t="shared" si="5"/>
        <v>0</v>
      </c>
    </row>
    <row r="74" spans="2:10" s="1" customFormat="1" ht="13.5">
      <c r="B74" s="25"/>
      <c r="C74" s="10" t="s">
        <v>279</v>
      </c>
      <c r="D74" s="10" t="s">
        <v>314</v>
      </c>
      <c r="E74" s="11" t="s">
        <v>315</v>
      </c>
      <c r="F74" s="10" t="s">
        <v>60</v>
      </c>
      <c r="G74" s="23">
        <v>81268.19</v>
      </c>
      <c r="H74" s="12">
        <f>SupisPrac!I141</f>
        <v>0</v>
      </c>
      <c r="I74" s="12">
        <f t="shared" si="4"/>
        <v>0</v>
      </c>
      <c r="J74" s="12">
        <f t="shared" si="5"/>
        <v>0</v>
      </c>
    </row>
    <row r="75" spans="2:10" s="1" customFormat="1" ht="13.5">
      <c r="B75" s="25"/>
      <c r="C75" s="10" t="s">
        <v>279</v>
      </c>
      <c r="D75" s="10" t="s">
        <v>324</v>
      </c>
      <c r="E75" s="11" t="s">
        <v>325</v>
      </c>
      <c r="F75" s="10" t="s">
        <v>69</v>
      </c>
      <c r="G75" s="23">
        <v>24</v>
      </c>
      <c r="H75" s="12">
        <f>SupisPrac!I146</f>
        <v>0</v>
      </c>
      <c r="I75" s="12">
        <f aca="true" t="shared" si="6" ref="I75:I106">G75*H75</f>
        <v>0</v>
      </c>
      <c r="J75" s="12">
        <f aca="true" t="shared" si="7" ref="J75:J106">I75*0.2</f>
        <v>0</v>
      </c>
    </row>
    <row r="76" spans="2:10" s="1" customFormat="1" ht="13.5">
      <c r="B76" s="25"/>
      <c r="C76" s="10" t="s">
        <v>279</v>
      </c>
      <c r="D76" s="10" t="s">
        <v>328</v>
      </c>
      <c r="E76" s="11" t="s">
        <v>329</v>
      </c>
      <c r="F76" s="10" t="s">
        <v>69</v>
      </c>
      <c r="G76" s="23">
        <v>3323.8</v>
      </c>
      <c r="H76" s="12">
        <f>SupisPrac!I148</f>
        <v>0</v>
      </c>
      <c r="I76" s="12">
        <f t="shared" si="6"/>
        <v>0</v>
      </c>
      <c r="J76" s="12">
        <f t="shared" si="7"/>
        <v>0</v>
      </c>
    </row>
    <row r="77" spans="2:10" s="1" customFormat="1" ht="13.5">
      <c r="B77" s="25"/>
      <c r="C77" s="10" t="s">
        <v>279</v>
      </c>
      <c r="D77" s="10" t="s">
        <v>330</v>
      </c>
      <c r="E77" s="11" t="s">
        <v>331</v>
      </c>
      <c r="F77" s="10" t="s">
        <v>57</v>
      </c>
      <c r="G77" s="23">
        <v>437</v>
      </c>
      <c r="H77" s="12">
        <f>SupisPrac!I149</f>
        <v>0</v>
      </c>
      <c r="I77" s="12">
        <f t="shared" si="6"/>
        <v>0</v>
      </c>
      <c r="J77" s="12">
        <f t="shared" si="7"/>
        <v>0</v>
      </c>
    </row>
    <row r="78" spans="2:10" s="1" customFormat="1" ht="13.5">
      <c r="B78" s="25"/>
      <c r="C78" s="10" t="s">
        <v>279</v>
      </c>
      <c r="D78" s="10" t="s">
        <v>332</v>
      </c>
      <c r="E78" s="11" t="s">
        <v>333</v>
      </c>
      <c r="F78" s="10" t="s">
        <v>35</v>
      </c>
      <c r="G78" s="23">
        <v>1</v>
      </c>
      <c r="H78" s="12">
        <f>SupisPrac!I150</f>
        <v>0</v>
      </c>
      <c r="I78" s="12">
        <f t="shared" si="6"/>
        <v>0</v>
      </c>
      <c r="J78" s="12">
        <f t="shared" si="7"/>
        <v>0</v>
      </c>
    </row>
    <row r="79" spans="2:10" s="1" customFormat="1" ht="13.5">
      <c r="B79" s="25"/>
      <c r="C79" s="10" t="s">
        <v>279</v>
      </c>
      <c r="D79" s="10" t="s">
        <v>334</v>
      </c>
      <c r="E79" s="11" t="s">
        <v>335</v>
      </c>
      <c r="F79" s="10" t="s">
        <v>57</v>
      </c>
      <c r="G79" s="23">
        <v>190</v>
      </c>
      <c r="H79" s="12">
        <f>SupisPrac!I151</f>
        <v>0</v>
      </c>
      <c r="I79" s="12">
        <f t="shared" si="6"/>
        <v>0</v>
      </c>
      <c r="J79" s="12">
        <f t="shared" si="7"/>
        <v>0</v>
      </c>
    </row>
    <row r="80" spans="2:10" s="1" customFormat="1" ht="13.5">
      <c r="B80" s="25"/>
      <c r="C80" s="10" t="s">
        <v>279</v>
      </c>
      <c r="D80" s="10" t="s">
        <v>336</v>
      </c>
      <c r="E80" s="11" t="s">
        <v>337</v>
      </c>
      <c r="F80" s="10" t="s">
        <v>57</v>
      </c>
      <c r="G80" s="23">
        <v>2</v>
      </c>
      <c r="H80" s="12">
        <f>SupisPrac!I152</f>
        <v>0</v>
      </c>
      <c r="I80" s="12">
        <f t="shared" si="6"/>
        <v>0</v>
      </c>
      <c r="J80" s="12">
        <f t="shared" si="7"/>
        <v>0</v>
      </c>
    </row>
    <row r="81" spans="2:10" s="1" customFormat="1" ht="13.5">
      <c r="B81" s="25"/>
      <c r="C81" s="10" t="s">
        <v>279</v>
      </c>
      <c r="D81" s="10" t="s">
        <v>338</v>
      </c>
      <c r="E81" s="11" t="s">
        <v>339</v>
      </c>
      <c r="F81" s="10" t="s">
        <v>340</v>
      </c>
      <c r="G81" s="23">
        <v>13129.5</v>
      </c>
      <c r="H81" s="12">
        <f>SupisPrac!I153</f>
        <v>0</v>
      </c>
      <c r="I81" s="12">
        <f t="shared" si="6"/>
        <v>0</v>
      </c>
      <c r="J81" s="12">
        <f t="shared" si="7"/>
        <v>0</v>
      </c>
    </row>
    <row r="82" spans="2:10" s="1" customFormat="1" ht="13.5">
      <c r="B82" s="25"/>
      <c r="C82" s="10" t="s">
        <v>279</v>
      </c>
      <c r="D82" s="10" t="s">
        <v>341</v>
      </c>
      <c r="E82" s="11" t="s">
        <v>342</v>
      </c>
      <c r="F82" s="10" t="s">
        <v>69</v>
      </c>
      <c r="G82" s="23">
        <v>17</v>
      </c>
      <c r="H82" s="12">
        <f>SupisPrac!I154</f>
        <v>0</v>
      </c>
      <c r="I82" s="12">
        <f t="shared" si="6"/>
        <v>0</v>
      </c>
      <c r="J82" s="12">
        <f t="shared" si="7"/>
        <v>0</v>
      </c>
    </row>
    <row r="83" spans="2:10" s="1" customFormat="1" ht="13.5">
      <c r="B83" s="25"/>
      <c r="C83" s="10" t="s">
        <v>279</v>
      </c>
      <c r="D83" s="10" t="s">
        <v>343</v>
      </c>
      <c r="E83" s="11" t="s">
        <v>344</v>
      </c>
      <c r="F83" s="10" t="s">
        <v>57</v>
      </c>
      <c r="G83" s="23">
        <v>75</v>
      </c>
      <c r="H83" s="12">
        <f>SupisPrac!I155</f>
        <v>0</v>
      </c>
      <c r="I83" s="12">
        <f t="shared" si="6"/>
        <v>0</v>
      </c>
      <c r="J83" s="12">
        <f t="shared" si="7"/>
        <v>0</v>
      </c>
    </row>
    <row r="84" spans="2:10" s="1" customFormat="1" ht="13.5">
      <c r="B84" s="25"/>
      <c r="C84" s="10" t="s">
        <v>279</v>
      </c>
      <c r="D84" s="10" t="s">
        <v>349</v>
      </c>
      <c r="E84" s="11" t="s">
        <v>350</v>
      </c>
      <c r="F84" s="10" t="s">
        <v>69</v>
      </c>
      <c r="G84" s="23">
        <v>278.3</v>
      </c>
      <c r="H84" s="12">
        <f>SupisPrac!I158</f>
        <v>0</v>
      </c>
      <c r="I84" s="12">
        <f t="shared" si="6"/>
        <v>0</v>
      </c>
      <c r="J84" s="12">
        <f t="shared" si="7"/>
        <v>0</v>
      </c>
    </row>
    <row r="85" spans="2:10" s="1" customFormat="1" ht="13.5">
      <c r="B85" s="25"/>
      <c r="C85" s="10" t="s">
        <v>279</v>
      </c>
      <c r="D85" s="10" t="s">
        <v>351</v>
      </c>
      <c r="E85" s="11" t="s">
        <v>352</v>
      </c>
      <c r="F85" s="10" t="s">
        <v>69</v>
      </c>
      <c r="G85" s="23">
        <v>4110</v>
      </c>
      <c r="H85" s="12">
        <f>SupisPrac!I159</f>
        <v>0</v>
      </c>
      <c r="I85" s="12">
        <f t="shared" si="6"/>
        <v>0</v>
      </c>
      <c r="J85" s="12">
        <f t="shared" si="7"/>
        <v>0</v>
      </c>
    </row>
    <row r="86" spans="2:10" s="1" customFormat="1" ht="13.5">
      <c r="B86" s="25"/>
      <c r="C86" s="10" t="s">
        <v>279</v>
      </c>
      <c r="D86" s="10" t="s">
        <v>353</v>
      </c>
      <c r="E86" s="11" t="s">
        <v>354</v>
      </c>
      <c r="F86" s="10" t="s">
        <v>69</v>
      </c>
      <c r="G86" s="23">
        <v>3946</v>
      </c>
      <c r="H86" s="12">
        <f>SupisPrac!I160</f>
        <v>0</v>
      </c>
      <c r="I86" s="12">
        <f t="shared" si="6"/>
        <v>0</v>
      </c>
      <c r="J86" s="12">
        <f t="shared" si="7"/>
        <v>0</v>
      </c>
    </row>
    <row r="87" spans="2:10" s="1" customFormat="1" ht="13.5">
      <c r="B87" s="25"/>
      <c r="C87" s="10" t="s">
        <v>279</v>
      </c>
      <c r="D87" s="10" t="s">
        <v>355</v>
      </c>
      <c r="E87" s="11" t="s">
        <v>356</v>
      </c>
      <c r="F87" s="10" t="s">
        <v>69</v>
      </c>
      <c r="G87" s="23">
        <v>421</v>
      </c>
      <c r="H87" s="12">
        <f>SupisPrac!I161</f>
        <v>0</v>
      </c>
      <c r="I87" s="12">
        <f t="shared" si="6"/>
        <v>0</v>
      </c>
      <c r="J87" s="12">
        <f t="shared" si="7"/>
        <v>0</v>
      </c>
    </row>
    <row r="88" spans="2:10" s="1" customFormat="1" ht="13.5">
      <c r="B88" s="25"/>
      <c r="C88" s="10" t="s">
        <v>279</v>
      </c>
      <c r="D88" s="10" t="s">
        <v>357</v>
      </c>
      <c r="E88" s="11" t="s">
        <v>358</v>
      </c>
      <c r="F88" s="10" t="s">
        <v>69</v>
      </c>
      <c r="G88" s="23">
        <v>32</v>
      </c>
      <c r="H88" s="12">
        <f>SupisPrac!I162</f>
        <v>0</v>
      </c>
      <c r="I88" s="12">
        <f t="shared" si="6"/>
        <v>0</v>
      </c>
      <c r="J88" s="12">
        <f t="shared" si="7"/>
        <v>0</v>
      </c>
    </row>
    <row r="89" spans="2:10" s="1" customFormat="1" ht="13.5">
      <c r="B89" s="25"/>
      <c r="C89" s="10" t="s">
        <v>279</v>
      </c>
      <c r="D89" s="10" t="s">
        <v>359</v>
      </c>
      <c r="E89" s="11" t="s">
        <v>360</v>
      </c>
      <c r="F89" s="10" t="s">
        <v>60</v>
      </c>
      <c r="G89" s="23">
        <v>28725.4</v>
      </c>
      <c r="H89" s="12">
        <f>SupisPrac!I163</f>
        <v>0</v>
      </c>
      <c r="I89" s="12">
        <f t="shared" si="6"/>
        <v>0</v>
      </c>
      <c r="J89" s="12">
        <f t="shared" si="7"/>
        <v>0</v>
      </c>
    </row>
    <row r="90" spans="2:10" s="1" customFormat="1" ht="13.5">
      <c r="B90" s="25"/>
      <c r="C90" s="10" t="s">
        <v>279</v>
      </c>
      <c r="D90" s="10" t="s">
        <v>361</v>
      </c>
      <c r="E90" s="11" t="s">
        <v>362</v>
      </c>
      <c r="F90" s="10" t="s">
        <v>60</v>
      </c>
      <c r="G90" s="23">
        <v>27419.7</v>
      </c>
      <c r="H90" s="12">
        <f>SupisPrac!I164</f>
        <v>0</v>
      </c>
      <c r="I90" s="12">
        <f t="shared" si="6"/>
        <v>0</v>
      </c>
      <c r="J90" s="12">
        <f t="shared" si="7"/>
        <v>0</v>
      </c>
    </row>
    <row r="91" spans="2:10" s="1" customFormat="1" ht="13.5">
      <c r="B91" s="25"/>
      <c r="C91" s="10" t="s">
        <v>279</v>
      </c>
      <c r="D91" s="10" t="s">
        <v>363</v>
      </c>
      <c r="E91" s="11" t="s">
        <v>364</v>
      </c>
      <c r="F91" s="10" t="s">
        <v>69</v>
      </c>
      <c r="G91" s="23">
        <v>133.2</v>
      </c>
      <c r="H91" s="12">
        <f>SupisPrac!I165</f>
        <v>0</v>
      </c>
      <c r="I91" s="12">
        <f t="shared" si="6"/>
        <v>0</v>
      </c>
      <c r="J91" s="12">
        <f t="shared" si="7"/>
        <v>0</v>
      </c>
    </row>
    <row r="92" spans="2:10" s="1" customFormat="1" ht="13.5">
      <c r="B92" s="25"/>
      <c r="C92" s="10" t="s">
        <v>279</v>
      </c>
      <c r="D92" s="10" t="s">
        <v>365</v>
      </c>
      <c r="E92" s="11" t="s">
        <v>366</v>
      </c>
      <c r="F92" s="10" t="s">
        <v>69</v>
      </c>
      <c r="G92" s="23">
        <v>5</v>
      </c>
      <c r="H92" s="12">
        <f>SupisPrac!I166</f>
        <v>0</v>
      </c>
      <c r="I92" s="12">
        <f t="shared" si="6"/>
        <v>0</v>
      </c>
      <c r="J92" s="12">
        <f t="shared" si="7"/>
        <v>0</v>
      </c>
    </row>
    <row r="93" spans="2:10" s="1" customFormat="1" ht="13.5">
      <c r="B93" s="25"/>
      <c r="C93" s="10" t="s">
        <v>279</v>
      </c>
      <c r="D93" s="10" t="s">
        <v>367</v>
      </c>
      <c r="E93" s="11" t="s">
        <v>368</v>
      </c>
      <c r="F93" s="10" t="s">
        <v>69</v>
      </c>
      <c r="G93" s="23">
        <v>49.5</v>
      </c>
      <c r="H93" s="12">
        <f>SupisPrac!I167</f>
        <v>0</v>
      </c>
      <c r="I93" s="12">
        <f t="shared" si="6"/>
        <v>0</v>
      </c>
      <c r="J93" s="12">
        <f t="shared" si="7"/>
        <v>0</v>
      </c>
    </row>
    <row r="94" spans="2:10" s="1" customFormat="1" ht="13.5">
      <c r="B94" s="25"/>
      <c r="C94" s="10" t="s">
        <v>279</v>
      </c>
      <c r="D94" s="10" t="s">
        <v>369</v>
      </c>
      <c r="E94" s="11" t="s">
        <v>370</v>
      </c>
      <c r="F94" s="10" t="s">
        <v>57</v>
      </c>
      <c r="G94" s="23">
        <v>3</v>
      </c>
      <c r="H94" s="12">
        <f>SupisPrac!I168</f>
        <v>0</v>
      </c>
      <c r="I94" s="12">
        <f t="shared" si="6"/>
        <v>0</v>
      </c>
      <c r="J94" s="12">
        <f t="shared" si="7"/>
        <v>0</v>
      </c>
    </row>
    <row r="95" spans="2:10" s="1" customFormat="1" ht="27">
      <c r="B95" s="25"/>
      <c r="C95" s="10" t="s">
        <v>279</v>
      </c>
      <c r="D95" s="10" t="s">
        <v>266</v>
      </c>
      <c r="E95" s="11" t="s">
        <v>267</v>
      </c>
      <c r="F95" s="10" t="s">
        <v>60</v>
      </c>
      <c r="G95" s="23">
        <v>3156.8</v>
      </c>
      <c r="H95" s="12">
        <f>SupisPrac!I169</f>
        <v>0</v>
      </c>
      <c r="I95" s="12">
        <f t="shared" si="6"/>
        <v>0</v>
      </c>
      <c r="J95" s="12">
        <f t="shared" si="7"/>
        <v>0</v>
      </c>
    </row>
    <row r="96" spans="2:10" s="1" customFormat="1" ht="13.5">
      <c r="B96" s="25"/>
      <c r="C96" s="10" t="s">
        <v>279</v>
      </c>
      <c r="D96" s="10" t="s">
        <v>270</v>
      </c>
      <c r="E96" s="11" t="s">
        <v>271</v>
      </c>
      <c r="F96" s="10" t="s">
        <v>60</v>
      </c>
      <c r="G96" s="23">
        <v>50.302</v>
      </c>
      <c r="H96" s="12">
        <f>SupisPrac!I170</f>
        <v>0</v>
      </c>
      <c r="I96" s="12">
        <f t="shared" si="6"/>
        <v>0</v>
      </c>
      <c r="J96" s="12">
        <f t="shared" si="7"/>
        <v>0</v>
      </c>
    </row>
    <row r="97" spans="2:10" s="1" customFormat="1" ht="13.5">
      <c r="B97" s="25"/>
      <c r="C97" s="10" t="s">
        <v>279</v>
      </c>
      <c r="D97" s="10" t="s">
        <v>371</v>
      </c>
      <c r="E97" s="11" t="s">
        <v>372</v>
      </c>
      <c r="F97" s="10" t="s">
        <v>60</v>
      </c>
      <c r="G97" s="23">
        <v>98</v>
      </c>
      <c r="H97" s="12">
        <f>SupisPrac!I171</f>
        <v>0</v>
      </c>
      <c r="I97" s="12">
        <f t="shared" si="6"/>
        <v>0</v>
      </c>
      <c r="J97" s="12">
        <f t="shared" si="7"/>
        <v>0</v>
      </c>
    </row>
    <row r="98" spans="2:10" s="1" customFormat="1" ht="13.5">
      <c r="B98" s="25"/>
      <c r="C98" s="10" t="s">
        <v>380</v>
      </c>
      <c r="D98" s="10" t="s">
        <v>381</v>
      </c>
      <c r="E98" s="11" t="s">
        <v>382</v>
      </c>
      <c r="F98" s="10" t="s">
        <v>60</v>
      </c>
      <c r="G98" s="23">
        <v>296.4</v>
      </c>
      <c r="H98" s="12">
        <f>SupisPrac!I177</f>
        <v>0</v>
      </c>
      <c r="I98" s="12">
        <f t="shared" si="6"/>
        <v>0</v>
      </c>
      <c r="J98" s="12">
        <f t="shared" si="7"/>
        <v>0</v>
      </c>
    </row>
    <row r="99" spans="2:10" s="1" customFormat="1" ht="13.5">
      <c r="B99" s="25"/>
      <c r="C99" s="10" t="s">
        <v>380</v>
      </c>
      <c r="D99" s="10" t="s">
        <v>383</v>
      </c>
      <c r="E99" s="11" t="s">
        <v>384</v>
      </c>
      <c r="F99" s="10" t="s">
        <v>60</v>
      </c>
      <c r="G99" s="23">
        <v>392</v>
      </c>
      <c r="H99" s="12">
        <f>SupisPrac!I178</f>
        <v>0</v>
      </c>
      <c r="I99" s="12">
        <f t="shared" si="6"/>
        <v>0</v>
      </c>
      <c r="J99" s="12">
        <f t="shared" si="7"/>
        <v>0</v>
      </c>
    </row>
    <row r="100" spans="2:10" s="1" customFormat="1" ht="27">
      <c r="B100" s="25"/>
      <c r="C100" s="10" t="s">
        <v>380</v>
      </c>
      <c r="D100" s="10" t="s">
        <v>385</v>
      </c>
      <c r="E100" s="11" t="s">
        <v>386</v>
      </c>
      <c r="F100" s="10" t="s">
        <v>60</v>
      </c>
      <c r="G100" s="23">
        <v>313.6</v>
      </c>
      <c r="H100" s="12">
        <f>SupisPrac!I179</f>
        <v>0</v>
      </c>
      <c r="I100" s="12">
        <f t="shared" si="6"/>
        <v>0</v>
      </c>
      <c r="J100" s="12">
        <f t="shared" si="7"/>
        <v>0</v>
      </c>
    </row>
    <row r="101" spans="2:10" s="1" customFormat="1" ht="13.5">
      <c r="B101" s="25"/>
      <c r="C101" s="10" t="s">
        <v>380</v>
      </c>
      <c r="D101" s="10" t="s">
        <v>387</v>
      </c>
      <c r="E101" s="11" t="s">
        <v>388</v>
      </c>
      <c r="F101" s="10" t="s">
        <v>60</v>
      </c>
      <c r="G101" s="23">
        <v>156.4</v>
      </c>
      <c r="H101" s="12">
        <f>SupisPrac!I180</f>
        <v>0</v>
      </c>
      <c r="I101" s="12">
        <f t="shared" si="6"/>
        <v>0</v>
      </c>
      <c r="J101" s="12">
        <f t="shared" si="7"/>
        <v>0</v>
      </c>
    </row>
    <row r="102" spans="2:10" s="1" customFormat="1" ht="13.5">
      <c r="B102" s="25"/>
      <c r="C102" s="10" t="s">
        <v>437</v>
      </c>
      <c r="D102" s="10" t="s">
        <v>438</v>
      </c>
      <c r="E102" s="11" t="s">
        <v>439</v>
      </c>
      <c r="F102" s="10" t="s">
        <v>60</v>
      </c>
      <c r="G102" s="23">
        <v>158.74</v>
      </c>
      <c r="H102" s="12">
        <f>SupisPrac!I202</f>
        <v>0</v>
      </c>
      <c r="I102" s="12">
        <f t="shared" si="6"/>
        <v>0</v>
      </c>
      <c r="J102" s="12">
        <f t="shared" si="7"/>
        <v>0</v>
      </c>
    </row>
    <row r="103" spans="2:10" s="1" customFormat="1" ht="13.5">
      <c r="B103" s="25"/>
      <c r="C103" s="10" t="s">
        <v>437</v>
      </c>
      <c r="D103" s="10" t="s">
        <v>440</v>
      </c>
      <c r="E103" s="11" t="s">
        <v>441</v>
      </c>
      <c r="F103" s="10" t="s">
        <v>60</v>
      </c>
      <c r="G103" s="23">
        <v>158.74</v>
      </c>
      <c r="H103" s="12">
        <f>SupisPrac!I203</f>
        <v>0</v>
      </c>
      <c r="I103" s="12">
        <f t="shared" si="6"/>
        <v>0</v>
      </c>
      <c r="J103" s="12">
        <f t="shared" si="7"/>
        <v>0</v>
      </c>
    </row>
    <row r="104" spans="2:10" s="1" customFormat="1" ht="13.5">
      <c r="B104" s="25"/>
      <c r="C104" s="10" t="s">
        <v>437</v>
      </c>
      <c r="D104" s="10" t="s">
        <v>444</v>
      </c>
      <c r="E104" s="11" t="s">
        <v>445</v>
      </c>
      <c r="F104" s="10" t="s">
        <v>60</v>
      </c>
      <c r="G104" s="23">
        <v>291.04</v>
      </c>
      <c r="H104" s="12">
        <f>SupisPrac!I205</f>
        <v>0</v>
      </c>
      <c r="I104" s="12">
        <f t="shared" si="6"/>
        <v>0</v>
      </c>
      <c r="J104" s="12">
        <f t="shared" si="7"/>
        <v>0</v>
      </c>
    </row>
    <row r="105" spans="2:10" s="1" customFormat="1" ht="13.5">
      <c r="B105" s="25"/>
      <c r="C105" s="10" t="s">
        <v>437</v>
      </c>
      <c r="D105" s="10" t="s">
        <v>446</v>
      </c>
      <c r="E105" s="11" t="s">
        <v>447</v>
      </c>
      <c r="F105" s="10" t="s">
        <v>60</v>
      </c>
      <c r="G105" s="23">
        <v>158.74</v>
      </c>
      <c r="H105" s="12">
        <f>SupisPrac!I206</f>
        <v>0</v>
      </c>
      <c r="I105" s="12">
        <f t="shared" si="6"/>
        <v>0</v>
      </c>
      <c r="J105" s="12">
        <f t="shared" si="7"/>
        <v>0</v>
      </c>
    </row>
    <row r="106" spans="2:10" s="1" customFormat="1" ht="13.5">
      <c r="B106" s="25"/>
      <c r="C106" s="10" t="s">
        <v>437</v>
      </c>
      <c r="D106" s="10" t="s">
        <v>448</v>
      </c>
      <c r="E106" s="11" t="s">
        <v>449</v>
      </c>
      <c r="F106" s="10" t="s">
        <v>60</v>
      </c>
      <c r="G106" s="23">
        <v>158.74</v>
      </c>
      <c r="H106" s="12">
        <f>SupisPrac!I207</f>
        <v>0</v>
      </c>
      <c r="I106" s="12">
        <f t="shared" si="6"/>
        <v>0</v>
      </c>
      <c r="J106" s="12">
        <f t="shared" si="7"/>
        <v>0</v>
      </c>
    </row>
    <row r="107" spans="2:10" s="1" customFormat="1" ht="13.5">
      <c r="B107" s="25"/>
      <c r="C107" s="10" t="s">
        <v>273</v>
      </c>
      <c r="D107" s="10" t="s">
        <v>274</v>
      </c>
      <c r="E107" s="11" t="s">
        <v>275</v>
      </c>
      <c r="F107" s="10" t="s">
        <v>69</v>
      </c>
      <c r="G107" s="23">
        <v>56</v>
      </c>
      <c r="H107" s="12">
        <f>SupisPrac!I118</f>
        <v>0</v>
      </c>
      <c r="I107" s="12">
        <f>G107*H107</f>
        <v>0</v>
      </c>
      <c r="J107" s="12">
        <f>I107*0.2</f>
        <v>0</v>
      </c>
    </row>
    <row r="108" spans="2:10" s="1" customFormat="1" ht="13.5">
      <c r="B108" s="26"/>
      <c r="C108" s="10" t="s">
        <v>273</v>
      </c>
      <c r="D108" s="10" t="s">
        <v>276</v>
      </c>
      <c r="E108" s="11" t="s">
        <v>277</v>
      </c>
      <c r="F108" s="10" t="s">
        <v>69</v>
      </c>
      <c r="G108" s="23">
        <v>29</v>
      </c>
      <c r="H108" s="12">
        <f>SupisPrac!I119</f>
        <v>0</v>
      </c>
      <c r="I108" s="12">
        <f>G108*H108</f>
        <v>0</v>
      </c>
      <c r="J108" s="12">
        <f>I108*0.2</f>
        <v>0</v>
      </c>
    </row>
    <row r="109" spans="2:10" s="2" customFormat="1" ht="27">
      <c r="B109" s="30" t="s">
        <v>454</v>
      </c>
      <c r="C109" s="31"/>
      <c r="D109" s="31"/>
      <c r="E109" s="32"/>
      <c r="F109" s="31"/>
      <c r="G109" s="31"/>
      <c r="H109" s="31"/>
      <c r="I109" s="15">
        <f>SUM(I11:I108)</f>
        <v>0</v>
      </c>
      <c r="J109" s="15">
        <f>SUM(J11:J108)</f>
        <v>0</v>
      </c>
    </row>
    <row r="110" spans="2:10" s="1" customFormat="1" ht="13.5">
      <c r="B110" s="29" t="s">
        <v>455</v>
      </c>
      <c r="C110" s="10" t="s">
        <v>108</v>
      </c>
      <c r="D110" s="10" t="s">
        <v>116</v>
      </c>
      <c r="E110" s="11" t="s">
        <v>117</v>
      </c>
      <c r="F110" s="10" t="s">
        <v>52</v>
      </c>
      <c r="G110" s="23">
        <v>52.8</v>
      </c>
      <c r="H110" s="12">
        <f>SupisPrac!I38</f>
        <v>0</v>
      </c>
      <c r="I110" s="12">
        <f aca="true" t="shared" si="8" ref="I110:I117">G110*H110</f>
        <v>0</v>
      </c>
      <c r="J110" s="12">
        <f aca="true" t="shared" si="9" ref="J110:J117">I110*0.2</f>
        <v>0</v>
      </c>
    </row>
    <row r="111" spans="2:10" s="1" customFormat="1" ht="13.5">
      <c r="B111" s="25"/>
      <c r="C111" s="10" t="s">
        <v>108</v>
      </c>
      <c r="D111" s="10" t="s">
        <v>132</v>
      </c>
      <c r="E111" s="11" t="s">
        <v>133</v>
      </c>
      <c r="F111" s="10" t="s">
        <v>52</v>
      </c>
      <c r="G111" s="23">
        <v>52.8</v>
      </c>
      <c r="H111" s="12">
        <f>SupisPrac!I46</f>
        <v>0</v>
      </c>
      <c r="I111" s="12">
        <f t="shared" si="8"/>
        <v>0</v>
      </c>
      <c r="J111" s="12">
        <f t="shared" si="9"/>
        <v>0</v>
      </c>
    </row>
    <row r="112" spans="2:10" s="1" customFormat="1" ht="13.5">
      <c r="B112" s="25"/>
      <c r="C112" s="10" t="s">
        <v>108</v>
      </c>
      <c r="D112" s="10" t="s">
        <v>103</v>
      </c>
      <c r="E112" s="11" t="s">
        <v>104</v>
      </c>
      <c r="F112" s="10" t="s">
        <v>52</v>
      </c>
      <c r="G112" s="23">
        <v>52.8</v>
      </c>
      <c r="H112" s="12">
        <f>SupisPrac!I52</f>
        <v>0</v>
      </c>
      <c r="I112" s="12">
        <f t="shared" si="8"/>
        <v>0</v>
      </c>
      <c r="J112" s="12">
        <f t="shared" si="9"/>
        <v>0</v>
      </c>
    </row>
    <row r="113" spans="2:10" s="1" customFormat="1" ht="13.5">
      <c r="B113" s="25"/>
      <c r="C113" s="10" t="s">
        <v>108</v>
      </c>
      <c r="D113" s="10" t="s">
        <v>146</v>
      </c>
      <c r="E113" s="11" t="s">
        <v>147</v>
      </c>
      <c r="F113" s="10" t="s">
        <v>60</v>
      </c>
      <c r="G113" s="23">
        <v>352</v>
      </c>
      <c r="H113" s="12">
        <f>SupisPrac!I55</f>
        <v>0</v>
      </c>
      <c r="I113" s="12">
        <f t="shared" si="8"/>
        <v>0</v>
      </c>
      <c r="J113" s="12">
        <f t="shared" si="9"/>
        <v>0</v>
      </c>
    </row>
    <row r="114" spans="2:10" s="1" customFormat="1" ht="13.5">
      <c r="B114" s="25"/>
      <c r="C114" s="10" t="s">
        <v>279</v>
      </c>
      <c r="D114" s="10" t="s">
        <v>298</v>
      </c>
      <c r="E114" s="11" t="s">
        <v>299</v>
      </c>
      <c r="F114" s="10" t="s">
        <v>60</v>
      </c>
      <c r="G114" s="23">
        <v>352</v>
      </c>
      <c r="H114" s="12">
        <f>SupisPrac!I133</f>
        <v>0</v>
      </c>
      <c r="I114" s="12">
        <f t="shared" si="8"/>
        <v>0</v>
      </c>
      <c r="J114" s="12">
        <f t="shared" si="9"/>
        <v>0</v>
      </c>
    </row>
    <row r="115" spans="2:10" s="1" customFormat="1" ht="13.5">
      <c r="B115" s="25"/>
      <c r="C115" s="10" t="s">
        <v>279</v>
      </c>
      <c r="D115" s="10" t="s">
        <v>322</v>
      </c>
      <c r="E115" s="11" t="s">
        <v>323</v>
      </c>
      <c r="F115" s="10" t="s">
        <v>60</v>
      </c>
      <c r="G115" s="23">
        <v>352</v>
      </c>
      <c r="H115" s="12">
        <f>SupisPrac!I145</f>
        <v>0</v>
      </c>
      <c r="I115" s="12">
        <f t="shared" si="8"/>
        <v>0</v>
      </c>
      <c r="J115" s="12">
        <f t="shared" si="9"/>
        <v>0</v>
      </c>
    </row>
    <row r="116" spans="2:10" s="1" customFormat="1" ht="13.5">
      <c r="B116" s="25"/>
      <c r="C116" s="10" t="s">
        <v>279</v>
      </c>
      <c r="D116" s="10" t="s">
        <v>345</v>
      </c>
      <c r="E116" s="11" t="s">
        <v>346</v>
      </c>
      <c r="F116" s="10" t="s">
        <v>69</v>
      </c>
      <c r="G116" s="23">
        <v>190</v>
      </c>
      <c r="H116" s="12">
        <f>SupisPrac!I156</f>
        <v>0</v>
      </c>
      <c r="I116" s="12">
        <f t="shared" si="8"/>
        <v>0</v>
      </c>
      <c r="J116" s="12">
        <f t="shared" si="9"/>
        <v>0</v>
      </c>
    </row>
    <row r="117" spans="2:10" s="1" customFormat="1" ht="13.5">
      <c r="B117" s="26"/>
      <c r="C117" s="10" t="s">
        <v>279</v>
      </c>
      <c r="D117" s="10" t="s">
        <v>347</v>
      </c>
      <c r="E117" s="11" t="s">
        <v>348</v>
      </c>
      <c r="F117" s="10" t="s">
        <v>69</v>
      </c>
      <c r="G117" s="23">
        <v>173</v>
      </c>
      <c r="H117" s="12">
        <f>SupisPrac!I157</f>
        <v>0</v>
      </c>
      <c r="I117" s="12">
        <f t="shared" si="8"/>
        <v>0</v>
      </c>
      <c r="J117" s="12">
        <f t="shared" si="9"/>
        <v>0</v>
      </c>
    </row>
    <row r="118" spans="2:10" s="2" customFormat="1" ht="27">
      <c r="B118" s="30" t="s">
        <v>456</v>
      </c>
      <c r="C118" s="31"/>
      <c r="D118" s="31"/>
      <c r="E118" s="32"/>
      <c r="F118" s="31"/>
      <c r="G118" s="31"/>
      <c r="H118" s="31"/>
      <c r="I118" s="15">
        <f>SUM(I110:I117)</f>
        <v>0</v>
      </c>
      <c r="J118" s="15">
        <f>SUM(J110:J117)</f>
        <v>0</v>
      </c>
    </row>
    <row r="119" spans="2:10" s="1" customFormat="1" ht="27">
      <c r="B119" s="29" t="s">
        <v>457</v>
      </c>
      <c r="C119" s="10" t="s">
        <v>108</v>
      </c>
      <c r="D119" s="10" t="s">
        <v>112</v>
      </c>
      <c r="E119" s="11" t="s">
        <v>113</v>
      </c>
      <c r="F119" s="10" t="s">
        <v>69</v>
      </c>
      <c r="G119" s="23">
        <v>30</v>
      </c>
      <c r="H119" s="12">
        <f>SupisPrac!I36</f>
        <v>0</v>
      </c>
      <c r="I119" s="12">
        <f aca="true" t="shared" si="10" ref="I119:I150">G119*H119</f>
        <v>0</v>
      </c>
      <c r="J119" s="12">
        <f aca="true" t="shared" si="11" ref="J119:J150">I119*0.2</f>
        <v>0</v>
      </c>
    </row>
    <row r="120" spans="2:10" s="1" customFormat="1" ht="13.5">
      <c r="B120" s="25"/>
      <c r="C120" s="10" t="s">
        <v>108</v>
      </c>
      <c r="D120" s="10" t="s">
        <v>114</v>
      </c>
      <c r="E120" s="11" t="s">
        <v>115</v>
      </c>
      <c r="F120" s="10" t="s">
        <v>52</v>
      </c>
      <c r="G120" s="23">
        <v>40</v>
      </c>
      <c r="H120" s="12">
        <f>SupisPrac!I37</f>
        <v>0</v>
      </c>
      <c r="I120" s="12">
        <f t="shared" si="10"/>
        <v>0</v>
      </c>
      <c r="J120" s="12">
        <f t="shared" si="11"/>
        <v>0</v>
      </c>
    </row>
    <row r="121" spans="2:10" s="1" customFormat="1" ht="13.5">
      <c r="B121" s="25"/>
      <c r="C121" s="10" t="s">
        <v>108</v>
      </c>
      <c r="D121" s="10" t="s">
        <v>116</v>
      </c>
      <c r="E121" s="11" t="s">
        <v>458</v>
      </c>
      <c r="F121" s="10" t="s">
        <v>52</v>
      </c>
      <c r="G121" s="23">
        <v>327.6</v>
      </c>
      <c r="H121" s="12">
        <f>SupisPrac!I38</f>
        <v>0</v>
      </c>
      <c r="I121" s="12">
        <f t="shared" si="10"/>
        <v>0</v>
      </c>
      <c r="J121" s="12">
        <f t="shared" si="11"/>
        <v>0</v>
      </c>
    </row>
    <row r="122" spans="2:10" s="1" customFormat="1" ht="13.5">
      <c r="B122" s="25"/>
      <c r="C122" s="10" t="s">
        <v>108</v>
      </c>
      <c r="D122" s="10" t="s">
        <v>118</v>
      </c>
      <c r="E122" s="11" t="s">
        <v>459</v>
      </c>
      <c r="F122" s="10" t="s">
        <v>52</v>
      </c>
      <c r="G122" s="23">
        <v>120</v>
      </c>
      <c r="H122" s="12">
        <f>SupisPrac!I39</f>
        <v>0</v>
      </c>
      <c r="I122" s="12">
        <f t="shared" si="10"/>
        <v>0</v>
      </c>
      <c r="J122" s="12">
        <f t="shared" si="11"/>
        <v>0</v>
      </c>
    </row>
    <row r="123" spans="2:10" s="1" customFormat="1" ht="13.5">
      <c r="B123" s="25"/>
      <c r="C123" s="10" t="s">
        <v>108</v>
      </c>
      <c r="D123" s="10" t="s">
        <v>120</v>
      </c>
      <c r="E123" s="11" t="s">
        <v>121</v>
      </c>
      <c r="F123" s="10" t="s">
        <v>52</v>
      </c>
      <c r="G123" s="23">
        <v>120</v>
      </c>
      <c r="H123" s="12">
        <f>SupisPrac!I40</f>
        <v>0</v>
      </c>
      <c r="I123" s="12">
        <f t="shared" si="10"/>
        <v>0</v>
      </c>
      <c r="J123" s="12">
        <f t="shared" si="11"/>
        <v>0</v>
      </c>
    </row>
    <row r="124" spans="2:10" s="1" customFormat="1" ht="13.5">
      <c r="B124" s="25"/>
      <c r="C124" s="10" t="s">
        <v>108</v>
      </c>
      <c r="D124" s="10" t="s">
        <v>124</v>
      </c>
      <c r="E124" s="11" t="s">
        <v>460</v>
      </c>
      <c r="F124" s="10" t="s">
        <v>52</v>
      </c>
      <c r="G124" s="23">
        <v>32.8</v>
      </c>
      <c r="H124" s="12">
        <f>SupisPrac!I42</f>
        <v>0</v>
      </c>
      <c r="I124" s="12">
        <f t="shared" si="10"/>
        <v>0</v>
      </c>
      <c r="J124" s="12">
        <f t="shared" si="11"/>
        <v>0</v>
      </c>
    </row>
    <row r="125" spans="2:10" s="1" customFormat="1" ht="13.5">
      <c r="B125" s="25"/>
      <c r="C125" s="10" t="s">
        <v>108</v>
      </c>
      <c r="D125" s="10" t="s">
        <v>132</v>
      </c>
      <c r="E125" s="11" t="s">
        <v>461</v>
      </c>
      <c r="F125" s="10" t="s">
        <v>52</v>
      </c>
      <c r="G125" s="23">
        <v>130.8</v>
      </c>
      <c r="H125" s="12">
        <f>SupisPrac!I46</f>
        <v>0</v>
      </c>
      <c r="I125" s="12">
        <f t="shared" si="10"/>
        <v>0</v>
      </c>
      <c r="J125" s="12">
        <f t="shared" si="11"/>
        <v>0</v>
      </c>
    </row>
    <row r="126" spans="2:10" s="1" customFormat="1" ht="13.5">
      <c r="B126" s="25"/>
      <c r="C126" s="10" t="s">
        <v>108</v>
      </c>
      <c r="D126" s="10" t="s">
        <v>136</v>
      </c>
      <c r="E126" s="11" t="s">
        <v>462</v>
      </c>
      <c r="F126" s="10" t="s">
        <v>52</v>
      </c>
      <c r="G126" s="23">
        <v>90.8</v>
      </c>
      <c r="H126" s="12">
        <f>SupisPrac!I48</f>
        <v>0</v>
      </c>
      <c r="I126" s="12">
        <f t="shared" si="10"/>
        <v>0</v>
      </c>
      <c r="J126" s="12">
        <f t="shared" si="11"/>
        <v>0</v>
      </c>
    </row>
    <row r="127" spans="2:10" s="1" customFormat="1" ht="13.5">
      <c r="B127" s="25"/>
      <c r="C127" s="10" t="s">
        <v>108</v>
      </c>
      <c r="D127" s="10" t="s">
        <v>101</v>
      </c>
      <c r="E127" s="11" t="s">
        <v>102</v>
      </c>
      <c r="F127" s="10" t="s">
        <v>52</v>
      </c>
      <c r="G127" s="23">
        <v>120</v>
      </c>
      <c r="H127" s="12">
        <f>SupisPrac!I50</f>
        <v>0</v>
      </c>
      <c r="I127" s="12">
        <f t="shared" si="10"/>
        <v>0</v>
      </c>
      <c r="J127" s="12">
        <f t="shared" si="11"/>
        <v>0</v>
      </c>
    </row>
    <row r="128" spans="2:10" s="1" customFormat="1" ht="13.5">
      <c r="B128" s="25"/>
      <c r="C128" s="10" t="s">
        <v>108</v>
      </c>
      <c r="D128" s="10" t="s">
        <v>140</v>
      </c>
      <c r="E128" s="11" t="s">
        <v>141</v>
      </c>
      <c r="F128" s="10" t="s">
        <v>52</v>
      </c>
      <c r="G128" s="23">
        <v>250.8</v>
      </c>
      <c r="H128" s="12">
        <f>SupisPrac!I51</f>
        <v>0</v>
      </c>
      <c r="I128" s="12">
        <f t="shared" si="10"/>
        <v>0</v>
      </c>
      <c r="J128" s="12">
        <f t="shared" si="11"/>
        <v>0</v>
      </c>
    </row>
    <row r="129" spans="2:10" s="1" customFormat="1" ht="13.5">
      <c r="B129" s="25"/>
      <c r="C129" s="10" t="s">
        <v>108</v>
      </c>
      <c r="D129" s="10" t="s">
        <v>103</v>
      </c>
      <c r="E129" s="11" t="s">
        <v>104</v>
      </c>
      <c r="F129" s="10" t="s">
        <v>52</v>
      </c>
      <c r="G129" s="23">
        <v>389.6</v>
      </c>
      <c r="H129" s="12">
        <f>SupisPrac!I52</f>
        <v>0</v>
      </c>
      <c r="I129" s="12">
        <f t="shared" si="10"/>
        <v>0</v>
      </c>
      <c r="J129" s="12">
        <f t="shared" si="11"/>
        <v>0</v>
      </c>
    </row>
    <row r="130" spans="2:10" s="1" customFormat="1" ht="13.5">
      <c r="B130" s="25"/>
      <c r="C130" s="10" t="s">
        <v>108</v>
      </c>
      <c r="D130" s="10" t="s">
        <v>142</v>
      </c>
      <c r="E130" s="11" t="s">
        <v>143</v>
      </c>
      <c r="F130" s="10" t="s">
        <v>52</v>
      </c>
      <c r="G130" s="23">
        <v>130.8</v>
      </c>
      <c r="H130" s="12">
        <f>SupisPrac!I53</f>
        <v>0</v>
      </c>
      <c r="I130" s="12">
        <f t="shared" si="10"/>
        <v>0</v>
      </c>
      <c r="J130" s="12">
        <f t="shared" si="11"/>
        <v>0</v>
      </c>
    </row>
    <row r="131" spans="2:10" s="1" customFormat="1" ht="13.5">
      <c r="B131" s="25"/>
      <c r="C131" s="10" t="s">
        <v>108</v>
      </c>
      <c r="D131" s="10" t="s">
        <v>146</v>
      </c>
      <c r="E131" s="11" t="s">
        <v>147</v>
      </c>
      <c r="F131" s="10" t="s">
        <v>60</v>
      </c>
      <c r="G131" s="23">
        <v>254.342</v>
      </c>
      <c r="H131" s="12">
        <f>SupisPrac!I55</f>
        <v>0</v>
      </c>
      <c r="I131" s="12">
        <f t="shared" si="10"/>
        <v>0</v>
      </c>
      <c r="J131" s="12">
        <f t="shared" si="11"/>
        <v>0</v>
      </c>
    </row>
    <row r="132" spans="2:10" s="1" customFormat="1" ht="13.5">
      <c r="B132" s="25"/>
      <c r="C132" s="10" t="s">
        <v>108</v>
      </c>
      <c r="D132" s="10" t="s">
        <v>148</v>
      </c>
      <c r="E132" s="11" t="s">
        <v>149</v>
      </c>
      <c r="F132" s="10" t="s">
        <v>60</v>
      </c>
      <c r="G132" s="23">
        <v>132</v>
      </c>
      <c r="H132" s="12">
        <f>SupisPrac!I56</f>
        <v>0</v>
      </c>
      <c r="I132" s="12">
        <f t="shared" si="10"/>
        <v>0</v>
      </c>
      <c r="J132" s="12">
        <f t="shared" si="11"/>
        <v>0</v>
      </c>
    </row>
    <row r="133" spans="2:10" s="1" customFormat="1" ht="13.5">
      <c r="B133" s="25"/>
      <c r="C133" s="10" t="s">
        <v>108</v>
      </c>
      <c r="D133" s="10" t="s">
        <v>150</v>
      </c>
      <c r="E133" s="11" t="s">
        <v>151</v>
      </c>
      <c r="F133" s="10" t="s">
        <v>60</v>
      </c>
      <c r="G133" s="23">
        <v>320</v>
      </c>
      <c r="H133" s="12">
        <f>SupisPrac!I57</f>
        <v>0</v>
      </c>
      <c r="I133" s="12">
        <f t="shared" si="10"/>
        <v>0</v>
      </c>
      <c r="J133" s="12">
        <f t="shared" si="11"/>
        <v>0</v>
      </c>
    </row>
    <row r="134" spans="2:10" s="1" customFormat="1" ht="13.5">
      <c r="B134" s="25"/>
      <c r="C134" s="10" t="s">
        <v>108</v>
      </c>
      <c r="D134" s="10" t="s">
        <v>152</v>
      </c>
      <c r="E134" s="11" t="s">
        <v>153</v>
      </c>
      <c r="F134" s="10" t="s">
        <v>60</v>
      </c>
      <c r="G134" s="23">
        <v>200</v>
      </c>
      <c r="H134" s="12">
        <f>SupisPrac!I58</f>
        <v>0</v>
      </c>
      <c r="I134" s="12">
        <f t="shared" si="10"/>
        <v>0</v>
      </c>
      <c r="J134" s="12">
        <f t="shared" si="11"/>
        <v>0</v>
      </c>
    </row>
    <row r="135" spans="2:10" s="1" customFormat="1" ht="13.5">
      <c r="B135" s="25"/>
      <c r="C135" s="10" t="s">
        <v>108</v>
      </c>
      <c r="D135" s="10" t="s">
        <v>154</v>
      </c>
      <c r="E135" s="11" t="s">
        <v>155</v>
      </c>
      <c r="F135" s="10" t="s">
        <v>60</v>
      </c>
      <c r="G135" s="23">
        <v>200</v>
      </c>
      <c r="H135" s="12">
        <f>SupisPrac!I59</f>
        <v>0</v>
      </c>
      <c r="I135" s="12">
        <f t="shared" si="10"/>
        <v>0</v>
      </c>
      <c r="J135" s="12">
        <f t="shared" si="11"/>
        <v>0</v>
      </c>
    </row>
    <row r="136" spans="2:10" s="1" customFormat="1" ht="27">
      <c r="B136" s="25"/>
      <c r="C136" s="10" t="s">
        <v>396</v>
      </c>
      <c r="D136" s="10" t="s">
        <v>105</v>
      </c>
      <c r="E136" s="11" t="s">
        <v>397</v>
      </c>
      <c r="F136" s="10" t="s">
        <v>60</v>
      </c>
      <c r="G136" s="23">
        <v>11.063</v>
      </c>
      <c r="H136" s="12">
        <f>SupisPrac!I183</f>
        <v>0</v>
      </c>
      <c r="I136" s="12">
        <f t="shared" si="10"/>
        <v>0</v>
      </c>
      <c r="J136" s="12">
        <f t="shared" si="11"/>
        <v>0</v>
      </c>
    </row>
    <row r="137" spans="2:10" s="1" customFormat="1" ht="13.5">
      <c r="B137" s="25"/>
      <c r="C137" s="10" t="s">
        <v>396</v>
      </c>
      <c r="D137" s="10" t="s">
        <v>402</v>
      </c>
      <c r="E137" s="11" t="s">
        <v>403</v>
      </c>
      <c r="F137" s="10" t="s">
        <v>69</v>
      </c>
      <c r="G137" s="23">
        <v>22</v>
      </c>
      <c r="H137" s="12">
        <f>SupisPrac!I186</f>
        <v>0</v>
      </c>
      <c r="I137" s="12">
        <f t="shared" si="10"/>
        <v>0</v>
      </c>
      <c r="J137" s="12">
        <f t="shared" si="11"/>
        <v>0</v>
      </c>
    </row>
    <row r="138" spans="2:10" s="1" customFormat="1" ht="13.5">
      <c r="B138" s="25"/>
      <c r="C138" s="10" t="s">
        <v>396</v>
      </c>
      <c r="D138" s="10" t="s">
        <v>414</v>
      </c>
      <c r="E138" s="11" t="s">
        <v>415</v>
      </c>
      <c r="F138" s="10" t="s">
        <v>60</v>
      </c>
      <c r="G138" s="23">
        <v>60</v>
      </c>
      <c r="H138" s="12">
        <f>SupisPrac!I192</f>
        <v>0</v>
      </c>
      <c r="I138" s="12">
        <f t="shared" si="10"/>
        <v>0</v>
      </c>
      <c r="J138" s="12">
        <f t="shared" si="11"/>
        <v>0</v>
      </c>
    </row>
    <row r="139" spans="2:10" s="1" customFormat="1" ht="13.5">
      <c r="B139" s="25"/>
      <c r="C139" s="10" t="s">
        <v>392</v>
      </c>
      <c r="D139" s="10" t="s">
        <v>393</v>
      </c>
      <c r="E139" s="11" t="s">
        <v>394</v>
      </c>
      <c r="F139" s="10" t="s">
        <v>69</v>
      </c>
      <c r="G139" s="23">
        <v>24</v>
      </c>
      <c r="H139" s="12">
        <f>SupisPrac!I182</f>
        <v>0</v>
      </c>
      <c r="I139" s="12">
        <f t="shared" si="10"/>
        <v>0</v>
      </c>
      <c r="J139" s="12">
        <f t="shared" si="11"/>
        <v>0</v>
      </c>
    </row>
    <row r="140" spans="2:10" s="1" customFormat="1" ht="13.5">
      <c r="B140" s="25"/>
      <c r="C140" s="10" t="s">
        <v>49</v>
      </c>
      <c r="D140" s="10" t="s">
        <v>53</v>
      </c>
      <c r="E140" s="11" t="s">
        <v>54</v>
      </c>
      <c r="F140" s="10" t="s">
        <v>52</v>
      </c>
      <c r="G140" s="23">
        <v>129.162</v>
      </c>
      <c r="H140" s="12">
        <f>SupisPrac!I11</f>
        <v>0</v>
      </c>
      <c r="I140" s="12">
        <f t="shared" si="10"/>
        <v>0</v>
      </c>
      <c r="J140" s="12">
        <f t="shared" si="11"/>
        <v>0</v>
      </c>
    </row>
    <row r="141" spans="2:10" s="1" customFormat="1" ht="13.5">
      <c r="B141" s="25"/>
      <c r="C141" s="10" t="s">
        <v>49</v>
      </c>
      <c r="D141" s="10" t="s">
        <v>55</v>
      </c>
      <c r="E141" s="11" t="s">
        <v>56</v>
      </c>
      <c r="F141" s="10" t="s">
        <v>69</v>
      </c>
      <c r="G141" s="23">
        <v>1</v>
      </c>
      <c r="H141" s="12">
        <f>SupisPrac!I12</f>
        <v>0</v>
      </c>
      <c r="I141" s="12">
        <f t="shared" si="10"/>
        <v>0</v>
      </c>
      <c r="J141" s="12">
        <f t="shared" si="11"/>
        <v>0</v>
      </c>
    </row>
    <row r="142" spans="2:10" s="1" customFormat="1" ht="27">
      <c r="B142" s="25"/>
      <c r="C142" s="10" t="s">
        <v>49</v>
      </c>
      <c r="D142" s="10" t="s">
        <v>58</v>
      </c>
      <c r="E142" s="11" t="s">
        <v>59</v>
      </c>
      <c r="F142" s="10" t="s">
        <v>60</v>
      </c>
      <c r="G142" s="23">
        <v>335.25</v>
      </c>
      <c r="H142" s="12">
        <f>SupisPrac!I13</f>
        <v>0</v>
      </c>
      <c r="I142" s="12">
        <f t="shared" si="10"/>
        <v>0</v>
      </c>
      <c r="J142" s="12">
        <f t="shared" si="11"/>
        <v>0</v>
      </c>
    </row>
    <row r="143" spans="2:10" s="1" customFormat="1" ht="27">
      <c r="B143" s="25"/>
      <c r="C143" s="10" t="s">
        <v>49</v>
      </c>
      <c r="D143" s="10" t="s">
        <v>63</v>
      </c>
      <c r="E143" s="11" t="s">
        <v>64</v>
      </c>
      <c r="F143" s="10" t="s">
        <v>60</v>
      </c>
      <c r="G143" s="23">
        <v>180</v>
      </c>
      <c r="H143" s="12">
        <f>SupisPrac!I15</f>
        <v>0</v>
      </c>
      <c r="I143" s="12">
        <f t="shared" si="10"/>
        <v>0</v>
      </c>
      <c r="J143" s="12">
        <f t="shared" si="11"/>
        <v>0</v>
      </c>
    </row>
    <row r="144" spans="2:10" s="1" customFormat="1" ht="27">
      <c r="B144" s="25"/>
      <c r="C144" s="10" t="s">
        <v>49</v>
      </c>
      <c r="D144" s="10" t="s">
        <v>65</v>
      </c>
      <c r="E144" s="11" t="s">
        <v>66</v>
      </c>
      <c r="F144" s="10" t="s">
        <v>60</v>
      </c>
      <c r="G144" s="23">
        <v>180</v>
      </c>
      <c r="H144" s="12">
        <f>SupisPrac!I16</f>
        <v>0</v>
      </c>
      <c r="I144" s="12">
        <f t="shared" si="10"/>
        <v>0</v>
      </c>
      <c r="J144" s="12">
        <f t="shared" si="11"/>
        <v>0</v>
      </c>
    </row>
    <row r="145" spans="2:10" s="1" customFormat="1" ht="27">
      <c r="B145" s="25"/>
      <c r="C145" s="10" t="s">
        <v>49</v>
      </c>
      <c r="D145" s="10" t="s">
        <v>67</v>
      </c>
      <c r="E145" s="11" t="s">
        <v>68</v>
      </c>
      <c r="F145" s="10" t="s">
        <v>69</v>
      </c>
      <c r="G145" s="23">
        <v>50</v>
      </c>
      <c r="H145" s="12">
        <f>SupisPrac!I17</f>
        <v>0</v>
      </c>
      <c r="I145" s="12">
        <f t="shared" si="10"/>
        <v>0</v>
      </c>
      <c r="J145" s="12">
        <f t="shared" si="11"/>
        <v>0</v>
      </c>
    </row>
    <row r="146" spans="2:10" s="1" customFormat="1" ht="27">
      <c r="B146" s="25"/>
      <c r="C146" s="10" t="s">
        <v>49</v>
      </c>
      <c r="D146" s="10" t="s">
        <v>72</v>
      </c>
      <c r="E146" s="11" t="s">
        <v>463</v>
      </c>
      <c r="F146" s="10" t="s">
        <v>69</v>
      </c>
      <c r="G146" s="23">
        <v>50</v>
      </c>
      <c r="H146" s="12">
        <f>SupisPrac!I19</f>
        <v>0</v>
      </c>
      <c r="I146" s="12">
        <f t="shared" si="10"/>
        <v>0</v>
      </c>
      <c r="J146" s="12">
        <f t="shared" si="11"/>
        <v>0</v>
      </c>
    </row>
    <row r="147" spans="2:10" s="1" customFormat="1" ht="27">
      <c r="B147" s="25"/>
      <c r="C147" s="10" t="s">
        <v>49</v>
      </c>
      <c r="D147" s="10" t="s">
        <v>77</v>
      </c>
      <c r="E147" s="11" t="s">
        <v>78</v>
      </c>
      <c r="F147" s="10" t="s">
        <v>52</v>
      </c>
      <c r="G147" s="23">
        <v>62</v>
      </c>
      <c r="H147" s="12">
        <f>SupisPrac!I22</f>
        <v>0</v>
      </c>
      <c r="I147" s="12">
        <f t="shared" si="10"/>
        <v>0</v>
      </c>
      <c r="J147" s="12">
        <f t="shared" si="11"/>
        <v>0</v>
      </c>
    </row>
    <row r="148" spans="2:10" s="1" customFormat="1" ht="13.5">
      <c r="B148" s="25"/>
      <c r="C148" s="10" t="s">
        <v>49</v>
      </c>
      <c r="D148" s="10" t="s">
        <v>79</v>
      </c>
      <c r="E148" s="11" t="s">
        <v>464</v>
      </c>
      <c r="F148" s="10" t="s">
        <v>81</v>
      </c>
      <c r="G148" s="23">
        <v>502.469</v>
      </c>
      <c r="H148" s="12">
        <f>SupisPrac!I23</f>
        <v>0</v>
      </c>
      <c r="I148" s="12">
        <f t="shared" si="10"/>
        <v>0</v>
      </c>
      <c r="J148" s="12">
        <f t="shared" si="11"/>
        <v>0</v>
      </c>
    </row>
    <row r="149" spans="2:10" s="1" customFormat="1" ht="13.5">
      <c r="B149" s="25"/>
      <c r="C149" s="10" t="s">
        <v>49</v>
      </c>
      <c r="D149" s="10" t="s">
        <v>89</v>
      </c>
      <c r="E149" s="11" t="s">
        <v>90</v>
      </c>
      <c r="F149" s="10" t="s">
        <v>60</v>
      </c>
      <c r="G149" s="23">
        <v>182.426</v>
      </c>
      <c r="H149" s="12">
        <f>SupisPrac!I27</f>
        <v>0</v>
      </c>
      <c r="I149" s="12">
        <f t="shared" si="10"/>
        <v>0</v>
      </c>
      <c r="J149" s="12">
        <f t="shared" si="11"/>
        <v>0</v>
      </c>
    </row>
    <row r="150" spans="2:10" s="1" customFormat="1" ht="13.5">
      <c r="B150" s="25"/>
      <c r="C150" s="10" t="s">
        <v>161</v>
      </c>
      <c r="D150" s="10" t="s">
        <v>168</v>
      </c>
      <c r="E150" s="11" t="s">
        <v>169</v>
      </c>
      <c r="F150" s="10" t="s">
        <v>52</v>
      </c>
      <c r="G150" s="23">
        <v>11.115</v>
      </c>
      <c r="H150" s="12">
        <f>SupisPrac!I66</f>
        <v>0</v>
      </c>
      <c r="I150" s="12">
        <f t="shared" si="10"/>
        <v>0</v>
      </c>
      <c r="J150" s="12">
        <f t="shared" si="11"/>
        <v>0</v>
      </c>
    </row>
    <row r="151" spans="2:10" s="1" customFormat="1" ht="13.5">
      <c r="B151" s="25"/>
      <c r="C151" s="10" t="s">
        <v>161</v>
      </c>
      <c r="D151" s="10" t="s">
        <v>172</v>
      </c>
      <c r="E151" s="11" t="s">
        <v>173</v>
      </c>
      <c r="F151" s="10" t="s">
        <v>60</v>
      </c>
      <c r="G151" s="23">
        <v>5.19</v>
      </c>
      <c r="H151" s="12">
        <f>SupisPrac!I68</f>
        <v>0</v>
      </c>
      <c r="I151" s="12">
        <f aca="true" t="shared" si="12" ref="I151:I182">G151*H151</f>
        <v>0</v>
      </c>
      <c r="J151" s="12">
        <f aca="true" t="shared" si="13" ref="J151:J182">I151*0.2</f>
        <v>0</v>
      </c>
    </row>
    <row r="152" spans="2:10" s="1" customFormat="1" ht="13.5">
      <c r="B152" s="25"/>
      <c r="C152" s="10" t="s">
        <v>161</v>
      </c>
      <c r="D152" s="10" t="s">
        <v>174</v>
      </c>
      <c r="E152" s="11" t="s">
        <v>175</v>
      </c>
      <c r="F152" s="10" t="s">
        <v>88</v>
      </c>
      <c r="G152" s="23">
        <v>10800</v>
      </c>
      <c r="H152" s="12">
        <f>SupisPrac!I69</f>
        <v>0</v>
      </c>
      <c r="I152" s="12">
        <f t="shared" si="12"/>
        <v>0</v>
      </c>
      <c r="J152" s="12">
        <f t="shared" si="13"/>
        <v>0</v>
      </c>
    </row>
    <row r="153" spans="2:10" s="1" customFormat="1" ht="13.5">
      <c r="B153" s="25"/>
      <c r="C153" s="10" t="s">
        <v>161</v>
      </c>
      <c r="D153" s="10" t="s">
        <v>176</v>
      </c>
      <c r="E153" s="11" t="s">
        <v>177</v>
      </c>
      <c r="F153" s="10" t="s">
        <v>52</v>
      </c>
      <c r="G153" s="23">
        <v>10.56</v>
      </c>
      <c r="H153" s="12">
        <f>SupisPrac!I70</f>
        <v>0</v>
      </c>
      <c r="I153" s="12">
        <f t="shared" si="12"/>
        <v>0</v>
      </c>
      <c r="J153" s="12">
        <f t="shared" si="13"/>
        <v>0</v>
      </c>
    </row>
    <row r="154" spans="2:10" s="1" customFormat="1" ht="13.5">
      <c r="B154" s="25"/>
      <c r="C154" s="10" t="s">
        <v>161</v>
      </c>
      <c r="D154" s="10" t="s">
        <v>178</v>
      </c>
      <c r="E154" s="11" t="s">
        <v>179</v>
      </c>
      <c r="F154" s="10" t="s">
        <v>60</v>
      </c>
      <c r="G154" s="23">
        <v>18.896</v>
      </c>
      <c r="H154" s="12">
        <f>SupisPrac!I71</f>
        <v>0</v>
      </c>
      <c r="I154" s="12">
        <f t="shared" si="12"/>
        <v>0</v>
      </c>
      <c r="J154" s="12">
        <f t="shared" si="13"/>
        <v>0</v>
      </c>
    </row>
    <row r="155" spans="2:10" s="1" customFormat="1" ht="13.5">
      <c r="B155" s="25"/>
      <c r="C155" s="10" t="s">
        <v>161</v>
      </c>
      <c r="D155" s="10" t="s">
        <v>180</v>
      </c>
      <c r="E155" s="11" t="s">
        <v>181</v>
      </c>
      <c r="F155" s="10" t="s">
        <v>81</v>
      </c>
      <c r="G155" s="23">
        <v>2.265</v>
      </c>
      <c r="H155" s="12">
        <f>SupisPrac!I72</f>
        <v>0</v>
      </c>
      <c r="I155" s="12">
        <f t="shared" si="12"/>
        <v>0</v>
      </c>
      <c r="J155" s="12">
        <f t="shared" si="13"/>
        <v>0</v>
      </c>
    </row>
    <row r="156" spans="2:10" s="1" customFormat="1" ht="13.5">
      <c r="B156" s="25"/>
      <c r="C156" s="10" t="s">
        <v>161</v>
      </c>
      <c r="D156" s="10" t="s">
        <v>182</v>
      </c>
      <c r="E156" s="11" t="s">
        <v>183</v>
      </c>
      <c r="F156" s="10" t="s">
        <v>52</v>
      </c>
      <c r="G156" s="23">
        <v>10.481</v>
      </c>
      <c r="H156" s="12">
        <f>SupisPrac!I73</f>
        <v>0</v>
      </c>
      <c r="I156" s="12">
        <f t="shared" si="12"/>
        <v>0</v>
      </c>
      <c r="J156" s="12">
        <f t="shared" si="13"/>
        <v>0</v>
      </c>
    </row>
    <row r="157" spans="2:10" s="1" customFormat="1" ht="13.5">
      <c r="B157" s="25"/>
      <c r="C157" s="10" t="s">
        <v>161</v>
      </c>
      <c r="D157" s="10" t="s">
        <v>184</v>
      </c>
      <c r="E157" s="11" t="s">
        <v>185</v>
      </c>
      <c r="F157" s="10" t="s">
        <v>60</v>
      </c>
      <c r="G157" s="23">
        <v>45.805</v>
      </c>
      <c r="H157" s="12">
        <f>SupisPrac!I74</f>
        <v>0</v>
      </c>
      <c r="I157" s="12">
        <f t="shared" si="12"/>
        <v>0</v>
      </c>
      <c r="J157" s="12">
        <f t="shared" si="13"/>
        <v>0</v>
      </c>
    </row>
    <row r="158" spans="2:10" s="1" customFormat="1" ht="13.5">
      <c r="B158" s="25"/>
      <c r="C158" s="10" t="s">
        <v>161</v>
      </c>
      <c r="D158" s="10" t="s">
        <v>186</v>
      </c>
      <c r="E158" s="11" t="s">
        <v>187</v>
      </c>
      <c r="F158" s="10" t="s">
        <v>81</v>
      </c>
      <c r="G158" s="23">
        <v>0.976</v>
      </c>
      <c r="H158" s="12">
        <f>SupisPrac!I75</f>
        <v>0</v>
      </c>
      <c r="I158" s="12">
        <f t="shared" si="12"/>
        <v>0</v>
      </c>
      <c r="J158" s="12">
        <f t="shared" si="13"/>
        <v>0</v>
      </c>
    </row>
    <row r="159" spans="2:10" s="1" customFormat="1" ht="13.5">
      <c r="B159" s="25"/>
      <c r="C159" s="10" t="s">
        <v>161</v>
      </c>
      <c r="D159" s="10" t="s">
        <v>188</v>
      </c>
      <c r="E159" s="11" t="s">
        <v>189</v>
      </c>
      <c r="F159" s="10" t="s">
        <v>52</v>
      </c>
      <c r="G159" s="23">
        <v>1.12</v>
      </c>
      <c r="H159" s="12">
        <f>SupisPrac!I76</f>
        <v>0</v>
      </c>
      <c r="I159" s="12">
        <f t="shared" si="12"/>
        <v>0</v>
      </c>
      <c r="J159" s="12">
        <f t="shared" si="13"/>
        <v>0</v>
      </c>
    </row>
    <row r="160" spans="2:10" s="1" customFormat="1" ht="13.5">
      <c r="B160" s="25"/>
      <c r="C160" s="10" t="s">
        <v>161</v>
      </c>
      <c r="D160" s="10" t="s">
        <v>190</v>
      </c>
      <c r="E160" s="11" t="s">
        <v>191</v>
      </c>
      <c r="F160" s="10" t="s">
        <v>60</v>
      </c>
      <c r="G160" s="23">
        <v>10.336</v>
      </c>
      <c r="H160" s="12">
        <f>SupisPrac!I77</f>
        <v>0</v>
      </c>
      <c r="I160" s="12">
        <f t="shared" si="12"/>
        <v>0</v>
      </c>
      <c r="J160" s="12">
        <f t="shared" si="13"/>
        <v>0</v>
      </c>
    </row>
    <row r="161" spans="2:10" s="1" customFormat="1" ht="13.5">
      <c r="B161" s="25"/>
      <c r="C161" s="10" t="s">
        <v>161</v>
      </c>
      <c r="D161" s="10" t="s">
        <v>192</v>
      </c>
      <c r="E161" s="11" t="s">
        <v>193</v>
      </c>
      <c r="F161" s="10" t="s">
        <v>52</v>
      </c>
      <c r="G161" s="23">
        <v>8.628</v>
      </c>
      <c r="H161" s="12">
        <f>SupisPrac!I78</f>
        <v>0</v>
      </c>
      <c r="I161" s="12">
        <f t="shared" si="12"/>
        <v>0</v>
      </c>
      <c r="J161" s="12">
        <f t="shared" si="13"/>
        <v>0</v>
      </c>
    </row>
    <row r="162" spans="2:10" s="1" customFormat="1" ht="13.5">
      <c r="B162" s="25"/>
      <c r="C162" s="10" t="s">
        <v>161</v>
      </c>
      <c r="D162" s="10" t="s">
        <v>194</v>
      </c>
      <c r="E162" s="11" t="s">
        <v>195</v>
      </c>
      <c r="F162" s="10" t="s">
        <v>60</v>
      </c>
      <c r="G162" s="23">
        <v>12.898</v>
      </c>
      <c r="H162" s="12">
        <f>SupisPrac!I79</f>
        <v>0</v>
      </c>
      <c r="I162" s="12">
        <f t="shared" si="12"/>
        <v>0</v>
      </c>
      <c r="J162" s="12">
        <f t="shared" si="13"/>
        <v>0</v>
      </c>
    </row>
    <row r="163" spans="2:10" s="1" customFormat="1" ht="13.5">
      <c r="B163" s="25"/>
      <c r="C163" s="10" t="s">
        <v>161</v>
      </c>
      <c r="D163" s="10" t="s">
        <v>196</v>
      </c>
      <c r="E163" s="11" t="s">
        <v>197</v>
      </c>
      <c r="F163" s="10" t="s">
        <v>81</v>
      </c>
      <c r="G163" s="23">
        <v>1.599</v>
      </c>
      <c r="H163" s="12">
        <f>SupisPrac!I80</f>
        <v>0</v>
      </c>
      <c r="I163" s="12">
        <f t="shared" si="12"/>
        <v>0</v>
      </c>
      <c r="J163" s="12">
        <f t="shared" si="13"/>
        <v>0</v>
      </c>
    </row>
    <row r="164" spans="2:10" s="1" customFormat="1" ht="27">
      <c r="B164" s="25"/>
      <c r="C164" s="10" t="s">
        <v>161</v>
      </c>
      <c r="D164" s="10" t="s">
        <v>198</v>
      </c>
      <c r="E164" s="11" t="s">
        <v>199</v>
      </c>
      <c r="F164" s="10" t="s">
        <v>52</v>
      </c>
      <c r="G164" s="23">
        <v>22.56</v>
      </c>
      <c r="H164" s="12">
        <f>SupisPrac!I81</f>
        <v>0</v>
      </c>
      <c r="I164" s="12">
        <f t="shared" si="12"/>
        <v>0</v>
      </c>
      <c r="J164" s="12">
        <f t="shared" si="13"/>
        <v>0</v>
      </c>
    </row>
    <row r="165" spans="2:10" s="1" customFormat="1" ht="27">
      <c r="B165" s="25"/>
      <c r="C165" s="10" t="s">
        <v>161</v>
      </c>
      <c r="D165" s="10" t="s">
        <v>200</v>
      </c>
      <c r="E165" s="11" t="s">
        <v>201</v>
      </c>
      <c r="F165" s="10" t="s">
        <v>60</v>
      </c>
      <c r="G165" s="23">
        <v>10.44</v>
      </c>
      <c r="H165" s="12">
        <f>SupisPrac!I82</f>
        <v>0</v>
      </c>
      <c r="I165" s="12">
        <f t="shared" si="12"/>
        <v>0</v>
      </c>
      <c r="J165" s="12">
        <f t="shared" si="13"/>
        <v>0</v>
      </c>
    </row>
    <row r="166" spans="2:10" s="1" customFormat="1" ht="27">
      <c r="B166" s="25"/>
      <c r="C166" s="10" t="s">
        <v>161</v>
      </c>
      <c r="D166" s="10" t="s">
        <v>202</v>
      </c>
      <c r="E166" s="11" t="s">
        <v>203</v>
      </c>
      <c r="F166" s="10" t="s">
        <v>81</v>
      </c>
      <c r="G166" s="23">
        <v>1.525</v>
      </c>
      <c r="H166" s="12">
        <f>SupisPrac!I83</f>
        <v>0</v>
      </c>
      <c r="I166" s="12">
        <f t="shared" si="12"/>
        <v>0</v>
      </c>
      <c r="J166" s="12">
        <f t="shared" si="13"/>
        <v>0</v>
      </c>
    </row>
    <row r="167" spans="2:10" s="1" customFormat="1" ht="27">
      <c r="B167" s="25"/>
      <c r="C167" s="10" t="s">
        <v>161</v>
      </c>
      <c r="D167" s="10" t="s">
        <v>204</v>
      </c>
      <c r="E167" s="11" t="s">
        <v>205</v>
      </c>
      <c r="F167" s="10" t="s">
        <v>81</v>
      </c>
      <c r="G167" s="23">
        <v>5.665</v>
      </c>
      <c r="H167" s="12">
        <f>SupisPrac!I84</f>
        <v>0</v>
      </c>
      <c r="I167" s="12">
        <f t="shared" si="12"/>
        <v>0</v>
      </c>
      <c r="J167" s="12">
        <f t="shared" si="13"/>
        <v>0</v>
      </c>
    </row>
    <row r="168" spans="2:10" s="1" customFormat="1" ht="13.5">
      <c r="B168" s="25"/>
      <c r="C168" s="10" t="s">
        <v>161</v>
      </c>
      <c r="D168" s="10" t="s">
        <v>206</v>
      </c>
      <c r="E168" s="11" t="s">
        <v>207</v>
      </c>
      <c r="F168" s="10" t="s">
        <v>52</v>
      </c>
      <c r="G168" s="23">
        <v>27.261</v>
      </c>
      <c r="H168" s="12">
        <f>SupisPrac!I85</f>
        <v>0</v>
      </c>
      <c r="I168" s="12">
        <f t="shared" si="12"/>
        <v>0</v>
      </c>
      <c r="J168" s="12">
        <f t="shared" si="13"/>
        <v>0</v>
      </c>
    </row>
    <row r="169" spans="2:10" s="1" customFormat="1" ht="27">
      <c r="B169" s="25"/>
      <c r="C169" s="10" t="s">
        <v>161</v>
      </c>
      <c r="D169" s="10" t="s">
        <v>208</v>
      </c>
      <c r="E169" s="11" t="s">
        <v>209</v>
      </c>
      <c r="F169" s="10" t="s">
        <v>60</v>
      </c>
      <c r="G169" s="23">
        <v>52.074</v>
      </c>
      <c r="H169" s="12">
        <f>SupisPrac!I86</f>
        <v>0</v>
      </c>
      <c r="I169" s="12">
        <f t="shared" si="12"/>
        <v>0</v>
      </c>
      <c r="J169" s="12">
        <f t="shared" si="13"/>
        <v>0</v>
      </c>
    </row>
    <row r="170" spans="2:10" s="1" customFormat="1" ht="27">
      <c r="B170" s="25"/>
      <c r="C170" s="10" t="s">
        <v>161</v>
      </c>
      <c r="D170" s="10" t="s">
        <v>210</v>
      </c>
      <c r="E170" s="11" t="s">
        <v>211</v>
      </c>
      <c r="F170" s="10" t="s">
        <v>60</v>
      </c>
      <c r="G170" s="23">
        <v>80.4</v>
      </c>
      <c r="H170" s="12">
        <f>SupisPrac!I87</f>
        <v>0</v>
      </c>
      <c r="I170" s="12">
        <f t="shared" si="12"/>
        <v>0</v>
      </c>
      <c r="J170" s="12">
        <f t="shared" si="13"/>
        <v>0</v>
      </c>
    </row>
    <row r="171" spans="2:10" s="1" customFormat="1" ht="13.5">
      <c r="B171" s="25"/>
      <c r="C171" s="10" t="s">
        <v>161</v>
      </c>
      <c r="D171" s="10" t="s">
        <v>212</v>
      </c>
      <c r="E171" s="11" t="s">
        <v>213</v>
      </c>
      <c r="F171" s="10" t="s">
        <v>52</v>
      </c>
      <c r="G171" s="23">
        <v>35.033</v>
      </c>
      <c r="H171" s="12">
        <f>SupisPrac!I88</f>
        <v>0</v>
      </c>
      <c r="I171" s="12">
        <f t="shared" si="12"/>
        <v>0</v>
      </c>
      <c r="J171" s="12">
        <f t="shared" si="13"/>
        <v>0</v>
      </c>
    </row>
    <row r="172" spans="2:10" s="1" customFormat="1" ht="13.5">
      <c r="B172" s="25"/>
      <c r="C172" s="10" t="s">
        <v>161</v>
      </c>
      <c r="D172" s="10" t="s">
        <v>214</v>
      </c>
      <c r="E172" s="11" t="s">
        <v>215</v>
      </c>
      <c r="F172" s="10" t="s">
        <v>60</v>
      </c>
      <c r="G172" s="23">
        <v>13.908</v>
      </c>
      <c r="H172" s="12">
        <f>SupisPrac!I89</f>
        <v>0</v>
      </c>
      <c r="I172" s="12">
        <f t="shared" si="12"/>
        <v>0</v>
      </c>
      <c r="J172" s="12">
        <f t="shared" si="13"/>
        <v>0</v>
      </c>
    </row>
    <row r="173" spans="2:10" s="1" customFormat="1" ht="13.5">
      <c r="B173" s="25"/>
      <c r="C173" s="10" t="s">
        <v>161</v>
      </c>
      <c r="D173" s="10" t="s">
        <v>216</v>
      </c>
      <c r="E173" s="11" t="s">
        <v>217</v>
      </c>
      <c r="F173" s="10" t="s">
        <v>52</v>
      </c>
      <c r="G173" s="23">
        <v>6.225</v>
      </c>
      <c r="H173" s="12">
        <f>SupisPrac!I90</f>
        <v>0</v>
      </c>
      <c r="I173" s="12">
        <f t="shared" si="12"/>
        <v>0</v>
      </c>
      <c r="J173" s="12">
        <f t="shared" si="13"/>
        <v>0</v>
      </c>
    </row>
    <row r="174" spans="2:10" s="1" customFormat="1" ht="13.5">
      <c r="B174" s="25"/>
      <c r="C174" s="10" t="s">
        <v>161</v>
      </c>
      <c r="D174" s="10" t="s">
        <v>218</v>
      </c>
      <c r="E174" s="11" t="s">
        <v>219</v>
      </c>
      <c r="F174" s="10" t="s">
        <v>60</v>
      </c>
      <c r="G174" s="23">
        <v>24.8</v>
      </c>
      <c r="H174" s="12">
        <f>SupisPrac!I91</f>
        <v>0</v>
      </c>
      <c r="I174" s="12">
        <f t="shared" si="12"/>
        <v>0</v>
      </c>
      <c r="J174" s="12">
        <f t="shared" si="13"/>
        <v>0</v>
      </c>
    </row>
    <row r="175" spans="2:10" s="1" customFormat="1" ht="13.5">
      <c r="B175" s="25"/>
      <c r="C175" s="10" t="s">
        <v>161</v>
      </c>
      <c r="D175" s="10" t="s">
        <v>220</v>
      </c>
      <c r="E175" s="11" t="s">
        <v>221</v>
      </c>
      <c r="F175" s="10" t="s">
        <v>81</v>
      </c>
      <c r="G175" s="23">
        <v>0.078</v>
      </c>
      <c r="H175" s="12">
        <f>SupisPrac!I92</f>
        <v>0</v>
      </c>
      <c r="I175" s="12">
        <f t="shared" si="12"/>
        <v>0</v>
      </c>
      <c r="J175" s="12">
        <f t="shared" si="13"/>
        <v>0</v>
      </c>
    </row>
    <row r="176" spans="2:10" s="1" customFormat="1" ht="13.5">
      <c r="B176" s="25"/>
      <c r="C176" s="10" t="s">
        <v>161</v>
      </c>
      <c r="D176" s="10" t="s">
        <v>222</v>
      </c>
      <c r="E176" s="11" t="s">
        <v>223</v>
      </c>
      <c r="F176" s="10" t="s">
        <v>60</v>
      </c>
      <c r="G176" s="23">
        <v>5.184</v>
      </c>
      <c r="H176" s="12">
        <f>SupisPrac!I93</f>
        <v>0</v>
      </c>
      <c r="I176" s="12">
        <f t="shared" si="12"/>
        <v>0</v>
      </c>
      <c r="J176" s="12">
        <f t="shared" si="13"/>
        <v>0</v>
      </c>
    </row>
    <row r="177" spans="2:10" s="1" customFormat="1" ht="13.5">
      <c r="B177" s="25"/>
      <c r="C177" s="10" t="s">
        <v>161</v>
      </c>
      <c r="D177" s="10" t="s">
        <v>224</v>
      </c>
      <c r="E177" s="11" t="s">
        <v>225</v>
      </c>
      <c r="F177" s="10" t="s">
        <v>60</v>
      </c>
      <c r="G177" s="23">
        <v>312.081</v>
      </c>
      <c r="H177" s="12">
        <f>SupisPrac!I94</f>
        <v>0</v>
      </c>
      <c r="I177" s="12">
        <f t="shared" si="12"/>
        <v>0</v>
      </c>
      <c r="J177" s="12">
        <f t="shared" si="13"/>
        <v>0</v>
      </c>
    </row>
    <row r="178" spans="2:10" s="1" customFormat="1" ht="13.5">
      <c r="B178" s="25"/>
      <c r="C178" s="10" t="s">
        <v>161</v>
      </c>
      <c r="D178" s="10" t="s">
        <v>226</v>
      </c>
      <c r="E178" s="11" t="s">
        <v>227</v>
      </c>
      <c r="F178" s="10" t="s">
        <v>52</v>
      </c>
      <c r="G178" s="23">
        <v>20.8</v>
      </c>
      <c r="H178" s="12">
        <f>SupisPrac!I95</f>
        <v>0</v>
      </c>
      <c r="I178" s="12">
        <f t="shared" si="12"/>
        <v>0</v>
      </c>
      <c r="J178" s="12">
        <f t="shared" si="13"/>
        <v>0</v>
      </c>
    </row>
    <row r="179" spans="2:10" s="1" customFormat="1" ht="13.5">
      <c r="B179" s="25"/>
      <c r="C179" s="10" t="s">
        <v>161</v>
      </c>
      <c r="D179" s="10" t="s">
        <v>230</v>
      </c>
      <c r="E179" s="11" t="s">
        <v>231</v>
      </c>
      <c r="F179" s="10" t="s">
        <v>52</v>
      </c>
      <c r="G179" s="23">
        <v>12</v>
      </c>
      <c r="H179" s="12">
        <f>SupisPrac!I97</f>
        <v>0</v>
      </c>
      <c r="I179" s="12">
        <f t="shared" si="12"/>
        <v>0</v>
      </c>
      <c r="J179" s="12">
        <f t="shared" si="13"/>
        <v>0</v>
      </c>
    </row>
    <row r="180" spans="2:10" s="1" customFormat="1" ht="13.5">
      <c r="B180" s="25"/>
      <c r="C180" s="10" t="s">
        <v>279</v>
      </c>
      <c r="D180" s="10" t="s">
        <v>296</v>
      </c>
      <c r="E180" s="11" t="s">
        <v>297</v>
      </c>
      <c r="F180" s="10" t="s">
        <v>57</v>
      </c>
      <c r="G180" s="23">
        <v>2</v>
      </c>
      <c r="H180" s="12">
        <f>SupisPrac!I132</f>
        <v>0</v>
      </c>
      <c r="I180" s="12">
        <f t="shared" si="12"/>
        <v>0</v>
      </c>
      <c r="J180" s="12">
        <f t="shared" si="13"/>
        <v>0</v>
      </c>
    </row>
    <row r="181" spans="2:10" s="1" customFormat="1" ht="13.5">
      <c r="B181" s="25"/>
      <c r="C181" s="10" t="s">
        <v>161</v>
      </c>
      <c r="D181" s="10" t="s">
        <v>232</v>
      </c>
      <c r="E181" s="11" t="s">
        <v>233</v>
      </c>
      <c r="F181" s="10" t="s">
        <v>69</v>
      </c>
      <c r="G181" s="23">
        <v>19</v>
      </c>
      <c r="H181" s="12">
        <f>SupisPrac!I98</f>
        <v>0</v>
      </c>
      <c r="I181" s="12">
        <f t="shared" si="12"/>
        <v>0</v>
      </c>
      <c r="J181" s="12">
        <f t="shared" si="13"/>
        <v>0</v>
      </c>
    </row>
    <row r="182" spans="2:10" s="1" customFormat="1" ht="13.5">
      <c r="B182" s="25"/>
      <c r="C182" s="10" t="s">
        <v>161</v>
      </c>
      <c r="D182" s="10" t="s">
        <v>234</v>
      </c>
      <c r="E182" s="11" t="s">
        <v>235</v>
      </c>
      <c r="F182" s="10" t="s">
        <v>60</v>
      </c>
      <c r="G182" s="23">
        <v>16.357</v>
      </c>
      <c r="H182" s="12">
        <f>SupisPrac!I99</f>
        <v>0</v>
      </c>
      <c r="I182" s="12">
        <f t="shared" si="12"/>
        <v>0</v>
      </c>
      <c r="J182" s="12">
        <f t="shared" si="13"/>
        <v>0</v>
      </c>
    </row>
    <row r="183" spans="2:10" s="1" customFormat="1" ht="13.5">
      <c r="B183" s="25"/>
      <c r="C183" s="10" t="s">
        <v>161</v>
      </c>
      <c r="D183" s="10" t="s">
        <v>236</v>
      </c>
      <c r="E183" s="11" t="s">
        <v>237</v>
      </c>
      <c r="F183" s="10" t="s">
        <v>57</v>
      </c>
      <c r="G183" s="23">
        <v>162</v>
      </c>
      <c r="H183" s="12">
        <f>SupisPrac!I100</f>
        <v>0</v>
      </c>
      <c r="I183" s="12">
        <f aca="true" t="shared" si="14" ref="I183:I214">G183*H183</f>
        <v>0</v>
      </c>
      <c r="J183" s="12">
        <f aca="true" t="shared" si="15" ref="J183:J214">I183*0.2</f>
        <v>0</v>
      </c>
    </row>
    <row r="184" spans="2:10" s="1" customFormat="1" ht="13.5">
      <c r="B184" s="25"/>
      <c r="C184" s="10" t="s">
        <v>161</v>
      </c>
      <c r="D184" s="10" t="s">
        <v>238</v>
      </c>
      <c r="E184" s="11" t="s">
        <v>239</v>
      </c>
      <c r="F184" s="10" t="s">
        <v>52</v>
      </c>
      <c r="G184" s="23">
        <v>1</v>
      </c>
      <c r="H184" s="12">
        <f>SupisPrac!I101</f>
        <v>0</v>
      </c>
      <c r="I184" s="12">
        <f t="shared" si="14"/>
        <v>0</v>
      </c>
      <c r="J184" s="12">
        <f t="shared" si="15"/>
        <v>0</v>
      </c>
    </row>
    <row r="185" spans="2:10" s="1" customFormat="1" ht="27">
      <c r="B185" s="25"/>
      <c r="C185" s="10" t="s">
        <v>161</v>
      </c>
      <c r="D185" s="10" t="s">
        <v>242</v>
      </c>
      <c r="E185" s="11" t="s">
        <v>243</v>
      </c>
      <c r="F185" s="10" t="s">
        <v>57</v>
      </c>
      <c r="G185" s="23">
        <v>11</v>
      </c>
      <c r="H185" s="12">
        <f>SupisPrac!I103</f>
        <v>0</v>
      </c>
      <c r="I185" s="12">
        <f t="shared" si="14"/>
        <v>0</v>
      </c>
      <c r="J185" s="12">
        <f t="shared" si="15"/>
        <v>0</v>
      </c>
    </row>
    <row r="186" spans="2:10" s="1" customFormat="1" ht="13.5">
      <c r="B186" s="25"/>
      <c r="C186" s="10" t="s">
        <v>161</v>
      </c>
      <c r="D186" s="10" t="s">
        <v>244</v>
      </c>
      <c r="E186" s="11" t="s">
        <v>245</v>
      </c>
      <c r="F186" s="10" t="s">
        <v>57</v>
      </c>
      <c r="G186" s="23">
        <v>22</v>
      </c>
      <c r="H186" s="12">
        <f>SupisPrac!I104</f>
        <v>0</v>
      </c>
      <c r="I186" s="12">
        <f t="shared" si="14"/>
        <v>0</v>
      </c>
      <c r="J186" s="12">
        <f t="shared" si="15"/>
        <v>0</v>
      </c>
    </row>
    <row r="187" spans="2:10" s="1" customFormat="1" ht="27">
      <c r="B187" s="25"/>
      <c r="C187" s="10" t="s">
        <v>161</v>
      </c>
      <c r="D187" s="10" t="s">
        <v>246</v>
      </c>
      <c r="E187" s="11" t="s">
        <v>247</v>
      </c>
      <c r="F187" s="10" t="s">
        <v>52</v>
      </c>
      <c r="G187" s="23">
        <v>83.6</v>
      </c>
      <c r="H187" s="12">
        <f>SupisPrac!I105</f>
        <v>0</v>
      </c>
      <c r="I187" s="12">
        <f t="shared" si="14"/>
        <v>0</v>
      </c>
      <c r="J187" s="12">
        <f t="shared" si="15"/>
        <v>0</v>
      </c>
    </row>
    <row r="188" spans="2:10" s="1" customFormat="1" ht="13.5">
      <c r="B188" s="25"/>
      <c r="C188" s="10" t="s">
        <v>161</v>
      </c>
      <c r="D188" s="10" t="s">
        <v>248</v>
      </c>
      <c r="E188" s="11" t="s">
        <v>249</v>
      </c>
      <c r="F188" s="10" t="s">
        <v>52</v>
      </c>
      <c r="G188" s="23">
        <v>14.25</v>
      </c>
      <c r="H188" s="12">
        <f>SupisPrac!I106</f>
        <v>0</v>
      </c>
      <c r="I188" s="12">
        <f t="shared" si="14"/>
        <v>0</v>
      </c>
      <c r="J188" s="12">
        <f t="shared" si="15"/>
        <v>0</v>
      </c>
    </row>
    <row r="189" spans="2:10" s="1" customFormat="1" ht="13.5">
      <c r="B189" s="25"/>
      <c r="C189" s="10" t="s">
        <v>161</v>
      </c>
      <c r="D189" s="10" t="s">
        <v>250</v>
      </c>
      <c r="E189" s="11" t="s">
        <v>251</v>
      </c>
      <c r="F189" s="10" t="s">
        <v>60</v>
      </c>
      <c r="G189" s="23">
        <v>3.83</v>
      </c>
      <c r="H189" s="12">
        <f>SupisPrac!I107</f>
        <v>0</v>
      </c>
      <c r="I189" s="12">
        <f t="shared" si="14"/>
        <v>0</v>
      </c>
      <c r="J189" s="12">
        <f t="shared" si="15"/>
        <v>0</v>
      </c>
    </row>
    <row r="190" spans="2:10" s="1" customFormat="1" ht="13.5">
      <c r="B190" s="25"/>
      <c r="C190" s="10" t="s">
        <v>161</v>
      </c>
      <c r="D190" s="10" t="s">
        <v>252</v>
      </c>
      <c r="E190" s="11" t="s">
        <v>253</v>
      </c>
      <c r="F190" s="10" t="s">
        <v>60</v>
      </c>
      <c r="G190" s="23">
        <v>4.149</v>
      </c>
      <c r="H190" s="12">
        <f>SupisPrac!I108</f>
        <v>0</v>
      </c>
      <c r="I190" s="12">
        <f t="shared" si="14"/>
        <v>0</v>
      </c>
      <c r="J190" s="12">
        <f t="shared" si="15"/>
        <v>0</v>
      </c>
    </row>
    <row r="191" spans="2:10" s="1" customFormat="1" ht="13.5">
      <c r="B191" s="25"/>
      <c r="C191" s="10" t="s">
        <v>161</v>
      </c>
      <c r="D191" s="10" t="s">
        <v>254</v>
      </c>
      <c r="E191" s="11" t="s">
        <v>329</v>
      </c>
      <c r="F191" s="10" t="s">
        <v>69</v>
      </c>
      <c r="G191" s="23">
        <v>56</v>
      </c>
      <c r="H191" s="12">
        <f>SupisPrac!I109</f>
        <v>0</v>
      </c>
      <c r="I191" s="12">
        <f t="shared" si="14"/>
        <v>0</v>
      </c>
      <c r="J191" s="12">
        <f t="shared" si="15"/>
        <v>0</v>
      </c>
    </row>
    <row r="192" spans="2:10" s="1" customFormat="1" ht="13.5">
      <c r="B192" s="25"/>
      <c r="C192" s="10" t="s">
        <v>161</v>
      </c>
      <c r="D192" s="10" t="s">
        <v>256</v>
      </c>
      <c r="E192" s="11" t="s">
        <v>465</v>
      </c>
      <c r="F192" s="10" t="s">
        <v>69</v>
      </c>
      <c r="G192" s="23">
        <v>12</v>
      </c>
      <c r="H192" s="12">
        <f>SupisPrac!I110</f>
        <v>0</v>
      </c>
      <c r="I192" s="12">
        <f t="shared" si="14"/>
        <v>0</v>
      </c>
      <c r="J192" s="12">
        <f t="shared" si="15"/>
        <v>0</v>
      </c>
    </row>
    <row r="193" spans="2:10" s="1" customFormat="1" ht="13.5">
      <c r="B193" s="25"/>
      <c r="C193" s="10" t="s">
        <v>161</v>
      </c>
      <c r="D193" s="10" t="s">
        <v>258</v>
      </c>
      <c r="E193" s="11" t="s">
        <v>259</v>
      </c>
      <c r="F193" s="10" t="s">
        <v>57</v>
      </c>
      <c r="G193" s="23">
        <v>4</v>
      </c>
      <c r="H193" s="12">
        <f>SupisPrac!I111</f>
        <v>0</v>
      </c>
      <c r="I193" s="12">
        <f t="shared" si="14"/>
        <v>0</v>
      </c>
      <c r="J193" s="12">
        <f t="shared" si="15"/>
        <v>0</v>
      </c>
    </row>
    <row r="194" spans="2:10" s="1" customFormat="1" ht="13.5">
      <c r="B194" s="25"/>
      <c r="C194" s="10" t="s">
        <v>161</v>
      </c>
      <c r="D194" s="10" t="s">
        <v>260</v>
      </c>
      <c r="E194" s="11" t="s">
        <v>261</v>
      </c>
      <c r="F194" s="10" t="s">
        <v>60</v>
      </c>
      <c r="G194" s="23">
        <v>9.5</v>
      </c>
      <c r="H194" s="12">
        <f>SupisPrac!I112</f>
        <v>0</v>
      </c>
      <c r="I194" s="12">
        <f t="shared" si="14"/>
        <v>0</v>
      </c>
      <c r="J194" s="12">
        <f t="shared" si="15"/>
        <v>0</v>
      </c>
    </row>
    <row r="195" spans="2:10" s="1" customFormat="1" ht="13.5">
      <c r="B195" s="25"/>
      <c r="C195" s="10" t="s">
        <v>161</v>
      </c>
      <c r="D195" s="10" t="s">
        <v>262</v>
      </c>
      <c r="E195" s="11" t="s">
        <v>263</v>
      </c>
      <c r="F195" s="10" t="s">
        <v>69</v>
      </c>
      <c r="G195" s="23">
        <v>50</v>
      </c>
      <c r="H195" s="12">
        <f>SupisPrac!I113</f>
        <v>0</v>
      </c>
      <c r="I195" s="12">
        <f t="shared" si="14"/>
        <v>0</v>
      </c>
      <c r="J195" s="12">
        <f t="shared" si="15"/>
        <v>0</v>
      </c>
    </row>
    <row r="196" spans="2:10" s="1" customFormat="1" ht="13.5">
      <c r="B196" s="25"/>
      <c r="C196" s="10" t="s">
        <v>279</v>
      </c>
      <c r="D196" s="10" t="s">
        <v>298</v>
      </c>
      <c r="E196" s="11" t="s">
        <v>466</v>
      </c>
      <c r="F196" s="10" t="s">
        <v>60</v>
      </c>
      <c r="G196" s="23">
        <v>203.3</v>
      </c>
      <c r="H196" s="12">
        <f>SupisPrac!I133</f>
        <v>0</v>
      </c>
      <c r="I196" s="12">
        <f t="shared" si="14"/>
        <v>0</v>
      </c>
      <c r="J196" s="12">
        <f t="shared" si="15"/>
        <v>0</v>
      </c>
    </row>
    <row r="197" spans="2:10" s="1" customFormat="1" ht="27">
      <c r="B197" s="25"/>
      <c r="C197" s="10" t="s">
        <v>279</v>
      </c>
      <c r="D197" s="10" t="s">
        <v>306</v>
      </c>
      <c r="E197" s="11" t="s">
        <v>467</v>
      </c>
      <c r="F197" s="10" t="s">
        <v>60</v>
      </c>
      <c r="G197" s="23">
        <v>199.5</v>
      </c>
      <c r="H197" s="12">
        <f>SupisPrac!I137</f>
        <v>0</v>
      </c>
      <c r="I197" s="12">
        <f t="shared" si="14"/>
        <v>0</v>
      </c>
      <c r="J197" s="12">
        <f t="shared" si="15"/>
        <v>0</v>
      </c>
    </row>
    <row r="198" spans="2:10" s="1" customFormat="1" ht="27">
      <c r="B198" s="25"/>
      <c r="C198" s="10" t="s">
        <v>279</v>
      </c>
      <c r="D198" s="10" t="s">
        <v>308</v>
      </c>
      <c r="E198" s="11" t="s">
        <v>468</v>
      </c>
      <c r="F198" s="10" t="s">
        <v>60</v>
      </c>
      <c r="G198" s="23">
        <v>195.7</v>
      </c>
      <c r="H198" s="12">
        <f>SupisPrac!I138</f>
        <v>0</v>
      </c>
      <c r="I198" s="12">
        <f t="shared" si="14"/>
        <v>0</v>
      </c>
      <c r="J198" s="12">
        <f t="shared" si="15"/>
        <v>0</v>
      </c>
    </row>
    <row r="199" spans="2:10" s="1" customFormat="1" ht="27">
      <c r="B199" s="25"/>
      <c r="C199" s="10" t="s">
        <v>279</v>
      </c>
      <c r="D199" s="10" t="s">
        <v>310</v>
      </c>
      <c r="E199" s="11" t="s">
        <v>469</v>
      </c>
      <c r="F199" s="10" t="s">
        <v>60</v>
      </c>
      <c r="G199" s="23">
        <v>326.99</v>
      </c>
      <c r="H199" s="12">
        <f>SupisPrac!I139</f>
        <v>0</v>
      </c>
      <c r="I199" s="12">
        <f t="shared" si="14"/>
        <v>0</v>
      </c>
      <c r="J199" s="12">
        <f t="shared" si="15"/>
        <v>0</v>
      </c>
    </row>
    <row r="200" spans="2:10" s="1" customFormat="1" ht="27">
      <c r="B200" s="25"/>
      <c r="C200" s="10" t="s">
        <v>279</v>
      </c>
      <c r="D200" s="10" t="s">
        <v>314</v>
      </c>
      <c r="E200" s="11" t="s">
        <v>470</v>
      </c>
      <c r="F200" s="10" t="s">
        <v>60</v>
      </c>
      <c r="G200" s="23">
        <v>748.695</v>
      </c>
      <c r="H200" s="12">
        <f>SupisPrac!I141</f>
        <v>0</v>
      </c>
      <c r="I200" s="12">
        <f t="shared" si="14"/>
        <v>0</v>
      </c>
      <c r="J200" s="12">
        <f t="shared" si="15"/>
        <v>0</v>
      </c>
    </row>
    <row r="201" spans="2:10" s="1" customFormat="1" ht="27">
      <c r="B201" s="25"/>
      <c r="C201" s="10" t="s">
        <v>279</v>
      </c>
      <c r="D201" s="10" t="s">
        <v>316</v>
      </c>
      <c r="E201" s="11" t="s">
        <v>317</v>
      </c>
      <c r="F201" s="10" t="s">
        <v>60</v>
      </c>
      <c r="G201" s="23">
        <v>163.495</v>
      </c>
      <c r="H201" s="12">
        <f>SupisPrac!I142</f>
        <v>0</v>
      </c>
      <c r="I201" s="12">
        <f t="shared" si="14"/>
        <v>0</v>
      </c>
      <c r="J201" s="12">
        <f t="shared" si="15"/>
        <v>0</v>
      </c>
    </row>
    <row r="202" spans="2:10" s="1" customFormat="1" ht="27">
      <c r="B202" s="25"/>
      <c r="C202" s="10" t="s">
        <v>279</v>
      </c>
      <c r="D202" s="10" t="s">
        <v>318</v>
      </c>
      <c r="E202" s="11" t="s">
        <v>319</v>
      </c>
      <c r="F202" s="10" t="s">
        <v>69</v>
      </c>
      <c r="G202" s="23">
        <v>4.952</v>
      </c>
      <c r="H202" s="12">
        <f>SupisPrac!I143</f>
        <v>0</v>
      </c>
      <c r="I202" s="12">
        <f t="shared" si="14"/>
        <v>0</v>
      </c>
      <c r="J202" s="12">
        <f t="shared" si="15"/>
        <v>0</v>
      </c>
    </row>
    <row r="203" spans="2:10" s="1" customFormat="1" ht="13.5">
      <c r="B203" s="25"/>
      <c r="C203" s="10" t="s">
        <v>279</v>
      </c>
      <c r="D203" s="10" t="s">
        <v>328</v>
      </c>
      <c r="E203" s="11" t="s">
        <v>255</v>
      </c>
      <c r="F203" s="10" t="s">
        <v>69</v>
      </c>
      <c r="G203" s="23">
        <v>73.2</v>
      </c>
      <c r="H203" s="12">
        <f>SupisPrac!I148</f>
        <v>0</v>
      </c>
      <c r="I203" s="12">
        <f t="shared" si="14"/>
        <v>0</v>
      </c>
      <c r="J203" s="12">
        <f t="shared" si="15"/>
        <v>0</v>
      </c>
    </row>
    <row r="204" spans="2:10" s="1" customFormat="1" ht="27">
      <c r="B204" s="25"/>
      <c r="C204" s="10" t="s">
        <v>279</v>
      </c>
      <c r="D204" s="10" t="s">
        <v>332</v>
      </c>
      <c r="E204" s="11" t="s">
        <v>471</v>
      </c>
      <c r="F204" s="10" t="s">
        <v>57</v>
      </c>
      <c r="G204" s="23">
        <v>1</v>
      </c>
      <c r="H204" s="12">
        <f>SupisPrac!I150</f>
        <v>0</v>
      </c>
      <c r="I204" s="12">
        <f t="shared" si="14"/>
        <v>0</v>
      </c>
      <c r="J204" s="12">
        <f t="shared" si="15"/>
        <v>0</v>
      </c>
    </row>
    <row r="205" spans="2:10" s="1" customFormat="1" ht="13.5">
      <c r="B205" s="25"/>
      <c r="C205" s="10" t="s">
        <v>279</v>
      </c>
      <c r="D205" s="10" t="s">
        <v>345</v>
      </c>
      <c r="E205" s="11" t="s">
        <v>472</v>
      </c>
      <c r="F205" s="10" t="s">
        <v>69</v>
      </c>
      <c r="G205" s="23">
        <v>30.6</v>
      </c>
      <c r="H205" s="12">
        <f>SupisPrac!I156</f>
        <v>0</v>
      </c>
      <c r="I205" s="12">
        <f t="shared" si="14"/>
        <v>0</v>
      </c>
      <c r="J205" s="12">
        <f t="shared" si="15"/>
        <v>0</v>
      </c>
    </row>
    <row r="206" spans="2:10" s="1" customFormat="1" ht="13.5">
      <c r="B206" s="25"/>
      <c r="C206" s="10" t="s">
        <v>279</v>
      </c>
      <c r="D206" s="10" t="s">
        <v>349</v>
      </c>
      <c r="E206" s="11" t="s">
        <v>473</v>
      </c>
      <c r="F206" s="10" t="s">
        <v>69</v>
      </c>
      <c r="G206" s="23">
        <v>114.2</v>
      </c>
      <c r="H206" s="12">
        <f>SupisPrac!I158</f>
        <v>0</v>
      </c>
      <c r="I206" s="12">
        <f t="shared" si="14"/>
        <v>0</v>
      </c>
      <c r="J206" s="12">
        <f t="shared" si="15"/>
        <v>0</v>
      </c>
    </row>
    <row r="207" spans="2:10" s="1" customFormat="1" ht="13.5">
      <c r="B207" s="25"/>
      <c r="C207" s="10" t="s">
        <v>279</v>
      </c>
      <c r="D207" s="10" t="s">
        <v>351</v>
      </c>
      <c r="E207" s="11" t="s">
        <v>474</v>
      </c>
      <c r="F207" s="10" t="s">
        <v>69</v>
      </c>
      <c r="G207" s="23">
        <v>69</v>
      </c>
      <c r="H207" s="12">
        <f>SupisPrac!I159</f>
        <v>0</v>
      </c>
      <c r="I207" s="12">
        <f t="shared" si="14"/>
        <v>0</v>
      </c>
      <c r="J207" s="12">
        <f t="shared" si="15"/>
        <v>0</v>
      </c>
    </row>
    <row r="208" spans="2:10" s="1" customFormat="1" ht="13.5">
      <c r="B208" s="25"/>
      <c r="C208" s="10" t="s">
        <v>279</v>
      </c>
      <c r="D208" s="10" t="s">
        <v>353</v>
      </c>
      <c r="E208" s="11" t="s">
        <v>475</v>
      </c>
      <c r="F208" s="10" t="s">
        <v>69</v>
      </c>
      <c r="G208" s="23">
        <v>20</v>
      </c>
      <c r="H208" s="12">
        <f>SupisPrac!I160</f>
        <v>0</v>
      </c>
      <c r="I208" s="12">
        <f t="shared" si="14"/>
        <v>0</v>
      </c>
      <c r="J208" s="12">
        <f t="shared" si="15"/>
        <v>0</v>
      </c>
    </row>
    <row r="209" spans="2:10" s="1" customFormat="1" ht="13.5">
      <c r="B209" s="25"/>
      <c r="C209" s="10" t="s">
        <v>279</v>
      </c>
      <c r="D209" s="10" t="s">
        <v>355</v>
      </c>
      <c r="E209" s="11" t="s">
        <v>356</v>
      </c>
      <c r="F209" s="10" t="s">
        <v>69</v>
      </c>
      <c r="G209" s="23">
        <v>1.2</v>
      </c>
      <c r="H209" s="12">
        <f>SupisPrac!I161</f>
        <v>0</v>
      </c>
      <c r="I209" s="12">
        <f t="shared" si="14"/>
        <v>0</v>
      </c>
      <c r="J209" s="12">
        <f t="shared" si="15"/>
        <v>0</v>
      </c>
    </row>
    <row r="210" spans="2:10" s="1" customFormat="1" ht="27">
      <c r="B210" s="25"/>
      <c r="C210" s="10" t="s">
        <v>376</v>
      </c>
      <c r="D210" s="10" t="s">
        <v>266</v>
      </c>
      <c r="E210" s="11" t="s">
        <v>267</v>
      </c>
      <c r="F210" s="10" t="s">
        <v>60</v>
      </c>
      <c r="G210" s="23">
        <v>342.342</v>
      </c>
      <c r="H210" s="12">
        <f>SupisPrac!I173</f>
        <v>0</v>
      </c>
      <c r="I210" s="12">
        <f t="shared" si="14"/>
        <v>0</v>
      </c>
      <c r="J210" s="12">
        <f t="shared" si="15"/>
        <v>0</v>
      </c>
    </row>
    <row r="211" spans="2:10" s="1" customFormat="1" ht="13.5">
      <c r="B211" s="25"/>
      <c r="C211" s="10" t="s">
        <v>376</v>
      </c>
      <c r="D211" s="10" t="s">
        <v>268</v>
      </c>
      <c r="E211" s="11" t="s">
        <v>269</v>
      </c>
      <c r="F211" s="10" t="s">
        <v>52</v>
      </c>
      <c r="G211" s="23">
        <v>30</v>
      </c>
      <c r="H211" s="12">
        <f>SupisPrac!I174</f>
        <v>0</v>
      </c>
      <c r="I211" s="12">
        <f t="shared" si="14"/>
        <v>0</v>
      </c>
      <c r="J211" s="12">
        <f t="shared" si="15"/>
        <v>0</v>
      </c>
    </row>
    <row r="212" spans="2:10" s="1" customFormat="1" ht="13.5">
      <c r="B212" s="25"/>
      <c r="C212" s="10" t="s">
        <v>376</v>
      </c>
      <c r="D212" s="10" t="s">
        <v>270</v>
      </c>
      <c r="E212" s="11" t="s">
        <v>271</v>
      </c>
      <c r="F212" s="10" t="s">
        <v>60</v>
      </c>
      <c r="G212" s="23">
        <v>303.22</v>
      </c>
      <c r="H212" s="12">
        <f>SupisPrac!I175</f>
        <v>0</v>
      </c>
      <c r="I212" s="12">
        <f t="shared" si="14"/>
        <v>0</v>
      </c>
      <c r="J212" s="12">
        <f t="shared" si="15"/>
        <v>0</v>
      </c>
    </row>
    <row r="213" spans="2:10" s="1" customFormat="1" ht="13.5">
      <c r="B213" s="25"/>
      <c r="C213" s="10" t="s">
        <v>376</v>
      </c>
      <c r="D213" s="10" t="s">
        <v>377</v>
      </c>
      <c r="E213" s="11" t="s">
        <v>378</v>
      </c>
      <c r="F213" s="10" t="s">
        <v>57</v>
      </c>
      <c r="G213" s="23">
        <v>1</v>
      </c>
      <c r="H213" s="12">
        <f>SupisPrac!I176</f>
        <v>0</v>
      </c>
      <c r="I213" s="12">
        <f t="shared" si="14"/>
        <v>0</v>
      </c>
      <c r="J213" s="12">
        <f t="shared" si="15"/>
        <v>0</v>
      </c>
    </row>
    <row r="214" spans="2:10" s="1" customFormat="1" ht="13.5">
      <c r="B214" s="25"/>
      <c r="C214" s="10" t="s">
        <v>380</v>
      </c>
      <c r="D214" s="10" t="s">
        <v>381</v>
      </c>
      <c r="E214" s="11" t="s">
        <v>382</v>
      </c>
      <c r="F214" s="10" t="s">
        <v>60</v>
      </c>
      <c r="G214" s="23">
        <v>140.785</v>
      </c>
      <c r="H214" s="12">
        <f>SupisPrac!I177</f>
        <v>0</v>
      </c>
      <c r="I214" s="12">
        <f t="shared" si="14"/>
        <v>0</v>
      </c>
      <c r="J214" s="12">
        <f t="shared" si="15"/>
        <v>0</v>
      </c>
    </row>
    <row r="215" spans="2:10" s="1" customFormat="1" ht="13.5">
      <c r="B215" s="25"/>
      <c r="C215" s="10" t="s">
        <v>380</v>
      </c>
      <c r="D215" s="10" t="s">
        <v>383</v>
      </c>
      <c r="E215" s="11" t="s">
        <v>476</v>
      </c>
      <c r="F215" s="10" t="s">
        <v>60</v>
      </c>
      <c r="G215" s="23">
        <v>14.7</v>
      </c>
      <c r="H215" s="12">
        <f>SupisPrac!I178</f>
        <v>0</v>
      </c>
      <c r="I215" s="12">
        <f>G215*H215</f>
        <v>0</v>
      </c>
      <c r="J215" s="12">
        <f>I215*0.2</f>
        <v>0</v>
      </c>
    </row>
    <row r="216" spans="2:10" s="1" customFormat="1" ht="13.5">
      <c r="B216" s="25"/>
      <c r="C216" s="10" t="s">
        <v>380</v>
      </c>
      <c r="D216" s="10" t="s">
        <v>389</v>
      </c>
      <c r="E216" s="11" t="s">
        <v>390</v>
      </c>
      <c r="F216" s="10" t="s">
        <v>60</v>
      </c>
      <c r="G216" s="23">
        <v>245.346</v>
      </c>
      <c r="H216" s="12">
        <f>SupisPrac!I181</f>
        <v>0</v>
      </c>
      <c r="I216" s="12">
        <f>G216*H216</f>
        <v>0</v>
      </c>
      <c r="J216" s="12">
        <f>I216*0.2</f>
        <v>0</v>
      </c>
    </row>
    <row r="217" spans="2:10" s="1" customFormat="1" ht="13.5">
      <c r="B217" s="25"/>
      <c r="C217" s="10" t="s">
        <v>437</v>
      </c>
      <c r="D217" s="10" t="s">
        <v>442</v>
      </c>
      <c r="E217" s="11" t="s">
        <v>443</v>
      </c>
      <c r="F217" s="10" t="s">
        <v>60</v>
      </c>
      <c r="G217" s="23">
        <v>860.221</v>
      </c>
      <c r="H217" s="12">
        <f>SupisPrac!I204</f>
        <v>0</v>
      </c>
      <c r="I217" s="12">
        <f>G217*H217</f>
        <v>0</v>
      </c>
      <c r="J217" s="12">
        <f>I217*0.2</f>
        <v>0</v>
      </c>
    </row>
    <row r="218" spans="2:10" s="1" customFormat="1" ht="13.5">
      <c r="B218" s="26"/>
      <c r="C218" s="10" t="s">
        <v>437</v>
      </c>
      <c r="D218" s="10" t="s">
        <v>444</v>
      </c>
      <c r="E218" s="11" t="s">
        <v>477</v>
      </c>
      <c r="F218" s="10" t="s">
        <v>60</v>
      </c>
      <c r="G218" s="23">
        <v>79.25</v>
      </c>
      <c r="H218" s="12">
        <f>SupisPrac!I205</f>
        <v>0</v>
      </c>
      <c r="I218" s="12">
        <f>G218*H218</f>
        <v>0</v>
      </c>
      <c r="J218" s="12">
        <f>I218*0.2</f>
        <v>0</v>
      </c>
    </row>
    <row r="219" spans="2:10" s="2" customFormat="1" ht="40.5">
      <c r="B219" s="30" t="s">
        <v>478</v>
      </c>
      <c r="C219" s="31"/>
      <c r="D219" s="31"/>
      <c r="E219" s="32"/>
      <c r="F219" s="31"/>
      <c r="G219" s="31"/>
      <c r="H219" s="31"/>
      <c r="I219" s="15">
        <f>SUM(I119:I218)</f>
        <v>0</v>
      </c>
      <c r="J219" s="15">
        <f>SUM(J119:J218)</f>
        <v>0</v>
      </c>
    </row>
    <row r="220" spans="2:10" s="1" customFormat="1" ht="27">
      <c r="B220" s="29" t="s">
        <v>479</v>
      </c>
      <c r="C220" s="10" t="s">
        <v>108</v>
      </c>
      <c r="D220" s="10" t="s">
        <v>109</v>
      </c>
      <c r="E220" s="11" t="s">
        <v>110</v>
      </c>
      <c r="F220" s="10" t="s">
        <v>111</v>
      </c>
      <c r="G220" s="23">
        <v>384</v>
      </c>
      <c r="H220" s="12">
        <f>SupisPrac!I35</f>
        <v>0</v>
      </c>
      <c r="I220" s="12">
        <f aca="true" t="shared" si="16" ref="I220:I251">G220*H220</f>
        <v>0</v>
      </c>
      <c r="J220" s="12">
        <f aca="true" t="shared" si="17" ref="J220:J251">I220*0.2</f>
        <v>0</v>
      </c>
    </row>
    <row r="221" spans="2:10" s="1" customFormat="1" ht="13.5">
      <c r="B221" s="25"/>
      <c r="C221" s="10" t="s">
        <v>108</v>
      </c>
      <c r="D221" s="10" t="s">
        <v>112</v>
      </c>
      <c r="E221" s="11" t="s">
        <v>113</v>
      </c>
      <c r="F221" s="10" t="s">
        <v>69</v>
      </c>
      <c r="G221" s="23">
        <v>132</v>
      </c>
      <c r="H221" s="12">
        <f>SupisPrac!I36</f>
        <v>0</v>
      </c>
      <c r="I221" s="12">
        <f t="shared" si="16"/>
        <v>0</v>
      </c>
      <c r="J221" s="12">
        <f t="shared" si="17"/>
        <v>0</v>
      </c>
    </row>
    <row r="222" spans="2:10" s="1" customFormat="1" ht="13.5">
      <c r="B222" s="25"/>
      <c r="C222" s="10" t="s">
        <v>108</v>
      </c>
      <c r="D222" s="10" t="s">
        <v>114</v>
      </c>
      <c r="E222" s="11" t="s">
        <v>115</v>
      </c>
      <c r="F222" s="10" t="s">
        <v>52</v>
      </c>
      <c r="G222" s="23">
        <v>40</v>
      </c>
      <c r="H222" s="12">
        <f>SupisPrac!I37</f>
        <v>0</v>
      </c>
      <c r="I222" s="12">
        <f t="shared" si="16"/>
        <v>0</v>
      </c>
      <c r="J222" s="12">
        <f t="shared" si="17"/>
        <v>0</v>
      </c>
    </row>
    <row r="223" spans="2:10" s="1" customFormat="1" ht="13.5">
      <c r="B223" s="25"/>
      <c r="C223" s="10" t="s">
        <v>108</v>
      </c>
      <c r="D223" s="10" t="s">
        <v>116</v>
      </c>
      <c r="E223" s="11" t="s">
        <v>458</v>
      </c>
      <c r="F223" s="10" t="s">
        <v>52</v>
      </c>
      <c r="G223" s="23">
        <v>402.5</v>
      </c>
      <c r="H223" s="12">
        <f>SupisPrac!I38</f>
        <v>0</v>
      </c>
      <c r="I223" s="12">
        <f t="shared" si="16"/>
        <v>0</v>
      </c>
      <c r="J223" s="12">
        <f t="shared" si="17"/>
        <v>0</v>
      </c>
    </row>
    <row r="224" spans="2:10" s="1" customFormat="1" ht="13.5">
      <c r="B224" s="25"/>
      <c r="C224" s="10" t="s">
        <v>108</v>
      </c>
      <c r="D224" s="10" t="s">
        <v>118</v>
      </c>
      <c r="E224" s="11" t="s">
        <v>459</v>
      </c>
      <c r="F224" s="10" t="s">
        <v>52</v>
      </c>
      <c r="G224" s="23">
        <v>443.52</v>
      </c>
      <c r="H224" s="12">
        <f>SupisPrac!I39</f>
        <v>0</v>
      </c>
      <c r="I224" s="12">
        <f t="shared" si="16"/>
        <v>0</v>
      </c>
      <c r="J224" s="12">
        <f t="shared" si="17"/>
        <v>0</v>
      </c>
    </row>
    <row r="225" spans="2:10" s="1" customFormat="1" ht="13.5">
      <c r="B225" s="25"/>
      <c r="C225" s="10" t="s">
        <v>108</v>
      </c>
      <c r="D225" s="10" t="s">
        <v>124</v>
      </c>
      <c r="E225" s="11" t="s">
        <v>460</v>
      </c>
      <c r="F225" s="10" t="s">
        <v>52</v>
      </c>
      <c r="G225" s="23">
        <v>4.8</v>
      </c>
      <c r="H225" s="12">
        <f>SupisPrac!I42</f>
        <v>0</v>
      </c>
      <c r="I225" s="12">
        <f t="shared" si="16"/>
        <v>0</v>
      </c>
      <c r="J225" s="12">
        <f t="shared" si="17"/>
        <v>0</v>
      </c>
    </row>
    <row r="226" spans="2:10" s="1" customFormat="1" ht="13.5">
      <c r="B226" s="25"/>
      <c r="C226" s="10" t="s">
        <v>108</v>
      </c>
      <c r="D226" s="10" t="s">
        <v>130</v>
      </c>
      <c r="E226" s="11" t="s">
        <v>131</v>
      </c>
      <c r="F226" s="10" t="s">
        <v>52</v>
      </c>
      <c r="G226" s="23">
        <v>354</v>
      </c>
      <c r="H226" s="12">
        <f>SupisPrac!I45</f>
        <v>0</v>
      </c>
      <c r="I226" s="12">
        <f t="shared" si="16"/>
        <v>0</v>
      </c>
      <c r="J226" s="12">
        <f t="shared" si="17"/>
        <v>0</v>
      </c>
    </row>
    <row r="227" spans="2:10" s="1" customFormat="1" ht="13.5">
      <c r="B227" s="25"/>
      <c r="C227" s="10" t="s">
        <v>108</v>
      </c>
      <c r="D227" s="10" t="s">
        <v>132</v>
      </c>
      <c r="E227" s="11" t="s">
        <v>461</v>
      </c>
      <c r="F227" s="10" t="s">
        <v>52</v>
      </c>
      <c r="G227" s="23">
        <v>761.3</v>
      </c>
      <c r="H227" s="12">
        <f>SupisPrac!I46</f>
        <v>0</v>
      </c>
      <c r="I227" s="12">
        <f t="shared" si="16"/>
        <v>0</v>
      </c>
      <c r="J227" s="12">
        <f t="shared" si="17"/>
        <v>0</v>
      </c>
    </row>
    <row r="228" spans="2:10" s="1" customFormat="1" ht="13.5">
      <c r="B228" s="25"/>
      <c r="C228" s="10" t="s">
        <v>108</v>
      </c>
      <c r="D228" s="10" t="s">
        <v>136</v>
      </c>
      <c r="E228" s="11" t="s">
        <v>480</v>
      </c>
      <c r="F228" s="10" t="s">
        <v>52</v>
      </c>
      <c r="G228" s="23">
        <v>403.2</v>
      </c>
      <c r="H228" s="12">
        <f>SupisPrac!I48</f>
        <v>0</v>
      </c>
      <c r="I228" s="12">
        <f t="shared" si="16"/>
        <v>0</v>
      </c>
      <c r="J228" s="12">
        <f t="shared" si="17"/>
        <v>0</v>
      </c>
    </row>
    <row r="229" spans="2:10" s="1" customFormat="1" ht="13.5">
      <c r="B229" s="25"/>
      <c r="C229" s="10" t="s">
        <v>92</v>
      </c>
      <c r="D229" s="10" t="s">
        <v>101</v>
      </c>
      <c r="E229" s="11" t="s">
        <v>102</v>
      </c>
      <c r="F229" s="10" t="s">
        <v>52</v>
      </c>
      <c r="G229" s="23">
        <v>54</v>
      </c>
      <c r="H229" s="12">
        <f>SupisPrac!I32</f>
        <v>0</v>
      </c>
      <c r="I229" s="12">
        <f t="shared" si="16"/>
        <v>0</v>
      </c>
      <c r="J229" s="12">
        <f t="shared" si="17"/>
        <v>0</v>
      </c>
    </row>
    <row r="230" spans="2:10" s="1" customFormat="1" ht="13.5">
      <c r="B230" s="25"/>
      <c r="C230" s="10" t="s">
        <v>108</v>
      </c>
      <c r="D230" s="10" t="s">
        <v>140</v>
      </c>
      <c r="E230" s="11" t="s">
        <v>141</v>
      </c>
      <c r="F230" s="10" t="s">
        <v>52</v>
      </c>
      <c r="G230" s="23">
        <v>40</v>
      </c>
      <c r="H230" s="12">
        <f>SupisPrac!I51</f>
        <v>0</v>
      </c>
      <c r="I230" s="12">
        <f t="shared" si="16"/>
        <v>0</v>
      </c>
      <c r="J230" s="12">
        <f t="shared" si="17"/>
        <v>0</v>
      </c>
    </row>
    <row r="231" spans="2:10" s="1" customFormat="1" ht="13.5">
      <c r="B231" s="25"/>
      <c r="C231" s="10" t="s">
        <v>108</v>
      </c>
      <c r="D231" s="10" t="s">
        <v>103</v>
      </c>
      <c r="E231" s="11" t="s">
        <v>481</v>
      </c>
      <c r="F231" s="10" t="s">
        <v>52</v>
      </c>
      <c r="G231" s="23">
        <v>761.3</v>
      </c>
      <c r="H231" s="12">
        <f>SupisPrac!I52</f>
        <v>0</v>
      </c>
      <c r="I231" s="12">
        <f t="shared" si="16"/>
        <v>0</v>
      </c>
      <c r="J231" s="12">
        <f t="shared" si="17"/>
        <v>0</v>
      </c>
    </row>
    <row r="232" spans="2:10" s="1" customFormat="1" ht="13.5">
      <c r="B232" s="25"/>
      <c r="C232" s="10" t="s">
        <v>108</v>
      </c>
      <c r="D232" s="10" t="s">
        <v>142</v>
      </c>
      <c r="E232" s="11" t="s">
        <v>143</v>
      </c>
      <c r="F232" s="10" t="s">
        <v>52</v>
      </c>
      <c r="G232" s="23">
        <v>40</v>
      </c>
      <c r="H232" s="12">
        <f>SupisPrac!I53</f>
        <v>0</v>
      </c>
      <c r="I232" s="12">
        <f t="shared" si="16"/>
        <v>0</v>
      </c>
      <c r="J232" s="12">
        <f t="shared" si="17"/>
        <v>0</v>
      </c>
    </row>
    <row r="233" spans="2:10" s="1" customFormat="1" ht="13.5">
      <c r="B233" s="25"/>
      <c r="C233" s="10" t="s">
        <v>108</v>
      </c>
      <c r="D233" s="10" t="s">
        <v>146</v>
      </c>
      <c r="E233" s="11" t="s">
        <v>147</v>
      </c>
      <c r="F233" s="10" t="s">
        <v>60</v>
      </c>
      <c r="G233" s="23">
        <v>168</v>
      </c>
      <c r="H233" s="12">
        <f>SupisPrac!I55</f>
        <v>0</v>
      </c>
      <c r="I233" s="12">
        <f t="shared" si="16"/>
        <v>0</v>
      </c>
      <c r="J233" s="12">
        <f t="shared" si="17"/>
        <v>0</v>
      </c>
    </row>
    <row r="234" spans="2:10" s="1" customFormat="1" ht="13.5">
      <c r="B234" s="25"/>
      <c r="C234" s="10" t="s">
        <v>108</v>
      </c>
      <c r="D234" s="10" t="s">
        <v>148</v>
      </c>
      <c r="E234" s="11" t="s">
        <v>149</v>
      </c>
      <c r="F234" s="10" t="s">
        <v>60</v>
      </c>
      <c r="G234" s="23">
        <v>120</v>
      </c>
      <c r="H234" s="12">
        <f>SupisPrac!I56</f>
        <v>0</v>
      </c>
      <c r="I234" s="12">
        <f t="shared" si="16"/>
        <v>0</v>
      </c>
      <c r="J234" s="12">
        <f t="shared" si="17"/>
        <v>0</v>
      </c>
    </row>
    <row r="235" spans="2:10" s="1" customFormat="1" ht="13.5">
      <c r="B235" s="25"/>
      <c r="C235" s="10" t="s">
        <v>108</v>
      </c>
      <c r="D235" s="10" t="s">
        <v>150</v>
      </c>
      <c r="E235" s="11" t="s">
        <v>151</v>
      </c>
      <c r="F235" s="10" t="s">
        <v>60</v>
      </c>
      <c r="G235" s="23">
        <v>200</v>
      </c>
      <c r="H235" s="12">
        <f>SupisPrac!I57</f>
        <v>0</v>
      </c>
      <c r="I235" s="12">
        <f t="shared" si="16"/>
        <v>0</v>
      </c>
      <c r="J235" s="12">
        <f t="shared" si="17"/>
        <v>0</v>
      </c>
    </row>
    <row r="236" spans="2:10" s="1" customFormat="1" ht="13.5">
      <c r="B236" s="25"/>
      <c r="C236" s="10" t="s">
        <v>159</v>
      </c>
      <c r="D236" s="10" t="s">
        <v>152</v>
      </c>
      <c r="E236" s="11" t="s">
        <v>153</v>
      </c>
      <c r="F236" s="10" t="s">
        <v>60</v>
      </c>
      <c r="G236" s="23">
        <v>200</v>
      </c>
      <c r="H236" s="12">
        <f>SupisPrac!I61</f>
        <v>0</v>
      </c>
      <c r="I236" s="12">
        <f t="shared" si="16"/>
        <v>0</v>
      </c>
      <c r="J236" s="12">
        <f t="shared" si="17"/>
        <v>0</v>
      </c>
    </row>
    <row r="237" spans="2:10" s="1" customFormat="1" ht="13.5">
      <c r="B237" s="25"/>
      <c r="C237" s="10" t="s">
        <v>159</v>
      </c>
      <c r="D237" s="10" t="s">
        <v>154</v>
      </c>
      <c r="E237" s="11" t="s">
        <v>155</v>
      </c>
      <c r="F237" s="10" t="s">
        <v>60</v>
      </c>
      <c r="G237" s="23">
        <v>200</v>
      </c>
      <c r="H237" s="12">
        <f>SupisPrac!I62</f>
        <v>0</v>
      </c>
      <c r="I237" s="12">
        <f t="shared" si="16"/>
        <v>0</v>
      </c>
      <c r="J237" s="12">
        <f t="shared" si="17"/>
        <v>0</v>
      </c>
    </row>
    <row r="238" spans="2:10" s="1" customFormat="1" ht="27">
      <c r="B238" s="25"/>
      <c r="C238" s="10" t="s">
        <v>396</v>
      </c>
      <c r="D238" s="10" t="s">
        <v>105</v>
      </c>
      <c r="E238" s="11" t="s">
        <v>397</v>
      </c>
      <c r="F238" s="10" t="s">
        <v>60</v>
      </c>
      <c r="G238" s="23">
        <v>21.686</v>
      </c>
      <c r="H238" s="12">
        <f>SupisPrac!I183</f>
        <v>0</v>
      </c>
      <c r="I238" s="12">
        <f t="shared" si="16"/>
        <v>0</v>
      </c>
      <c r="J238" s="12">
        <f t="shared" si="17"/>
        <v>0</v>
      </c>
    </row>
    <row r="239" spans="2:10" s="1" customFormat="1" ht="27">
      <c r="B239" s="25"/>
      <c r="C239" s="10" t="s">
        <v>396</v>
      </c>
      <c r="D239" s="10" t="s">
        <v>398</v>
      </c>
      <c r="E239" s="11" t="s">
        <v>399</v>
      </c>
      <c r="F239" s="10" t="s">
        <v>52</v>
      </c>
      <c r="G239" s="23">
        <v>69.2</v>
      </c>
      <c r="H239" s="12">
        <f>SupisPrac!I184</f>
        <v>0</v>
      </c>
      <c r="I239" s="12">
        <f t="shared" si="16"/>
        <v>0</v>
      </c>
      <c r="J239" s="12">
        <f t="shared" si="17"/>
        <v>0</v>
      </c>
    </row>
    <row r="240" spans="2:10" s="1" customFormat="1" ht="27">
      <c r="B240" s="25"/>
      <c r="C240" s="10" t="s">
        <v>396</v>
      </c>
      <c r="D240" s="10" t="s">
        <v>400</v>
      </c>
      <c r="E240" s="11" t="s">
        <v>401</v>
      </c>
      <c r="F240" s="10" t="s">
        <v>52</v>
      </c>
      <c r="G240" s="23">
        <v>16.77</v>
      </c>
      <c r="H240" s="12">
        <f>SupisPrac!I185</f>
        <v>0</v>
      </c>
      <c r="I240" s="12">
        <f t="shared" si="16"/>
        <v>0</v>
      </c>
      <c r="J240" s="12">
        <f t="shared" si="17"/>
        <v>0</v>
      </c>
    </row>
    <row r="241" spans="2:10" s="1" customFormat="1" ht="13.5">
      <c r="B241" s="25"/>
      <c r="C241" s="10" t="s">
        <v>396</v>
      </c>
      <c r="D241" s="10" t="s">
        <v>402</v>
      </c>
      <c r="E241" s="11" t="s">
        <v>403</v>
      </c>
      <c r="F241" s="10" t="s">
        <v>69</v>
      </c>
      <c r="G241" s="23">
        <v>46</v>
      </c>
      <c r="H241" s="12">
        <f>SupisPrac!I186</f>
        <v>0</v>
      </c>
      <c r="I241" s="12">
        <f t="shared" si="16"/>
        <v>0</v>
      </c>
      <c r="J241" s="12">
        <f t="shared" si="17"/>
        <v>0</v>
      </c>
    </row>
    <row r="242" spans="2:10" s="1" customFormat="1" ht="13.5">
      <c r="B242" s="25"/>
      <c r="C242" s="10" t="s">
        <v>49</v>
      </c>
      <c r="D242" s="10" t="s">
        <v>50</v>
      </c>
      <c r="E242" s="11" t="s">
        <v>51</v>
      </c>
      <c r="F242" s="10" t="s">
        <v>52</v>
      </c>
      <c r="G242" s="23">
        <v>20</v>
      </c>
      <c r="H242" s="12">
        <f>SupisPrac!I10</f>
        <v>0</v>
      </c>
      <c r="I242" s="12">
        <f t="shared" si="16"/>
        <v>0</v>
      </c>
      <c r="J242" s="12">
        <f t="shared" si="17"/>
        <v>0</v>
      </c>
    </row>
    <row r="243" spans="2:10" s="1" customFormat="1" ht="13.5">
      <c r="B243" s="25"/>
      <c r="C243" s="10" t="s">
        <v>49</v>
      </c>
      <c r="D243" s="10" t="s">
        <v>53</v>
      </c>
      <c r="E243" s="11" t="s">
        <v>54</v>
      </c>
      <c r="F243" s="10" t="s">
        <v>52</v>
      </c>
      <c r="G243" s="23">
        <v>253.395</v>
      </c>
      <c r="H243" s="12">
        <f>SupisPrac!I11</f>
        <v>0</v>
      </c>
      <c r="I243" s="12">
        <f t="shared" si="16"/>
        <v>0</v>
      </c>
      <c r="J243" s="12">
        <f t="shared" si="17"/>
        <v>0</v>
      </c>
    </row>
    <row r="244" spans="2:10" s="1" customFormat="1" ht="13.5">
      <c r="B244" s="25"/>
      <c r="C244" s="10" t="s">
        <v>49</v>
      </c>
      <c r="D244" s="10" t="s">
        <v>55</v>
      </c>
      <c r="E244" s="11" t="s">
        <v>56</v>
      </c>
      <c r="F244" s="10" t="s">
        <v>69</v>
      </c>
      <c r="G244" s="23">
        <v>24</v>
      </c>
      <c r="H244" s="12">
        <f>SupisPrac!I12</f>
        <v>0</v>
      </c>
      <c r="I244" s="12">
        <f t="shared" si="16"/>
        <v>0</v>
      </c>
      <c r="J244" s="12">
        <f t="shared" si="17"/>
        <v>0</v>
      </c>
    </row>
    <row r="245" spans="2:10" s="1" customFormat="1" ht="13.5">
      <c r="B245" s="25"/>
      <c r="C245" s="10" t="s">
        <v>49</v>
      </c>
      <c r="D245" s="10" t="s">
        <v>79</v>
      </c>
      <c r="E245" s="11" t="s">
        <v>80</v>
      </c>
      <c r="F245" s="10" t="s">
        <v>81</v>
      </c>
      <c r="G245" s="23">
        <v>652.58</v>
      </c>
      <c r="H245" s="12">
        <f>SupisPrac!I23</f>
        <v>0</v>
      </c>
      <c r="I245" s="12">
        <f t="shared" si="16"/>
        <v>0</v>
      </c>
      <c r="J245" s="12">
        <f t="shared" si="17"/>
        <v>0</v>
      </c>
    </row>
    <row r="246" spans="2:10" s="1" customFormat="1" ht="13.5">
      <c r="B246" s="25"/>
      <c r="C246" s="10" t="s">
        <v>161</v>
      </c>
      <c r="D246" s="10" t="s">
        <v>162</v>
      </c>
      <c r="E246" s="11" t="s">
        <v>163</v>
      </c>
      <c r="F246" s="10" t="s">
        <v>52</v>
      </c>
      <c r="G246" s="23">
        <v>4.121</v>
      </c>
      <c r="H246" s="12">
        <f>SupisPrac!I63</f>
        <v>0</v>
      </c>
      <c r="I246" s="12">
        <f t="shared" si="16"/>
        <v>0</v>
      </c>
      <c r="J246" s="12">
        <f t="shared" si="17"/>
        <v>0</v>
      </c>
    </row>
    <row r="247" spans="2:10" s="1" customFormat="1" ht="13.5">
      <c r="B247" s="25"/>
      <c r="C247" s="10" t="s">
        <v>161</v>
      </c>
      <c r="D247" s="10" t="s">
        <v>164</v>
      </c>
      <c r="E247" s="11" t="s">
        <v>165</v>
      </c>
      <c r="F247" s="10" t="s">
        <v>52</v>
      </c>
      <c r="G247" s="23">
        <v>37.44</v>
      </c>
      <c r="H247" s="12">
        <f>SupisPrac!I64</f>
        <v>0</v>
      </c>
      <c r="I247" s="12">
        <f t="shared" si="16"/>
        <v>0</v>
      </c>
      <c r="J247" s="12">
        <f t="shared" si="17"/>
        <v>0</v>
      </c>
    </row>
    <row r="248" spans="2:10" s="1" customFormat="1" ht="13.5">
      <c r="B248" s="25"/>
      <c r="C248" s="10" t="s">
        <v>161</v>
      </c>
      <c r="D248" s="10" t="s">
        <v>166</v>
      </c>
      <c r="E248" s="11" t="s">
        <v>167</v>
      </c>
      <c r="F248" s="10" t="s">
        <v>60</v>
      </c>
      <c r="G248" s="23">
        <v>131.644</v>
      </c>
      <c r="H248" s="12">
        <f>SupisPrac!I65</f>
        <v>0</v>
      </c>
      <c r="I248" s="12">
        <f t="shared" si="16"/>
        <v>0</v>
      </c>
      <c r="J248" s="12">
        <f t="shared" si="17"/>
        <v>0</v>
      </c>
    </row>
    <row r="249" spans="2:10" s="1" customFormat="1" ht="13.5">
      <c r="B249" s="25"/>
      <c r="C249" s="10" t="s">
        <v>161</v>
      </c>
      <c r="D249" s="10" t="s">
        <v>168</v>
      </c>
      <c r="E249" s="11" t="s">
        <v>169</v>
      </c>
      <c r="F249" s="10" t="s">
        <v>52</v>
      </c>
      <c r="G249" s="23">
        <v>14.45</v>
      </c>
      <c r="H249" s="12">
        <f>SupisPrac!I66</f>
        <v>0</v>
      </c>
      <c r="I249" s="12">
        <f t="shared" si="16"/>
        <v>0</v>
      </c>
      <c r="J249" s="12">
        <f t="shared" si="17"/>
        <v>0</v>
      </c>
    </row>
    <row r="250" spans="2:10" s="1" customFormat="1" ht="13.5">
      <c r="B250" s="25"/>
      <c r="C250" s="10" t="s">
        <v>161</v>
      </c>
      <c r="D250" s="10" t="s">
        <v>170</v>
      </c>
      <c r="E250" s="11" t="s">
        <v>171</v>
      </c>
      <c r="F250" s="10" t="s">
        <v>60</v>
      </c>
      <c r="G250" s="23">
        <v>17.2</v>
      </c>
      <c r="H250" s="12">
        <f>SupisPrac!I67</f>
        <v>0</v>
      </c>
      <c r="I250" s="12">
        <f t="shared" si="16"/>
        <v>0</v>
      </c>
      <c r="J250" s="12">
        <f t="shared" si="17"/>
        <v>0</v>
      </c>
    </row>
    <row r="251" spans="2:10" s="1" customFormat="1" ht="13.5">
      <c r="B251" s="25"/>
      <c r="C251" s="10" t="s">
        <v>161</v>
      </c>
      <c r="D251" s="10" t="s">
        <v>174</v>
      </c>
      <c r="E251" s="11" t="s">
        <v>175</v>
      </c>
      <c r="F251" s="10" t="s">
        <v>88</v>
      </c>
      <c r="G251" s="23">
        <v>540</v>
      </c>
      <c r="H251" s="12">
        <f>SupisPrac!I69</f>
        <v>0</v>
      </c>
      <c r="I251" s="12">
        <f t="shared" si="16"/>
        <v>0</v>
      </c>
      <c r="J251" s="12">
        <f t="shared" si="17"/>
        <v>0</v>
      </c>
    </row>
    <row r="252" spans="2:10" s="1" customFormat="1" ht="13.5">
      <c r="B252" s="25"/>
      <c r="C252" s="10" t="s">
        <v>161</v>
      </c>
      <c r="D252" s="10" t="s">
        <v>182</v>
      </c>
      <c r="E252" s="11" t="s">
        <v>482</v>
      </c>
      <c r="F252" s="10" t="s">
        <v>52</v>
      </c>
      <c r="G252" s="23">
        <v>34.564</v>
      </c>
      <c r="H252" s="12">
        <f>SupisPrac!I73</f>
        <v>0</v>
      </c>
      <c r="I252" s="12">
        <f aca="true" t="shared" si="18" ref="I252:I283">G252*H252</f>
        <v>0</v>
      </c>
      <c r="J252" s="12">
        <f aca="true" t="shared" si="19" ref="J252:J283">I252*0.2</f>
        <v>0</v>
      </c>
    </row>
    <row r="253" spans="2:10" s="1" customFormat="1" ht="13.5">
      <c r="B253" s="25"/>
      <c r="C253" s="10" t="s">
        <v>161</v>
      </c>
      <c r="D253" s="10" t="s">
        <v>184</v>
      </c>
      <c r="E253" s="11" t="s">
        <v>185</v>
      </c>
      <c r="F253" s="10" t="s">
        <v>60</v>
      </c>
      <c r="G253" s="23">
        <v>132.246</v>
      </c>
      <c r="H253" s="12">
        <f>SupisPrac!I74</f>
        <v>0</v>
      </c>
      <c r="I253" s="12">
        <f t="shared" si="18"/>
        <v>0</v>
      </c>
      <c r="J253" s="12">
        <f t="shared" si="19"/>
        <v>0</v>
      </c>
    </row>
    <row r="254" spans="2:10" s="1" customFormat="1" ht="13.5">
      <c r="B254" s="25"/>
      <c r="C254" s="10" t="s">
        <v>161</v>
      </c>
      <c r="D254" s="10" t="s">
        <v>186</v>
      </c>
      <c r="E254" s="11" t="s">
        <v>187</v>
      </c>
      <c r="F254" s="10" t="s">
        <v>81</v>
      </c>
      <c r="G254" s="23">
        <v>3.456</v>
      </c>
      <c r="H254" s="12">
        <f>SupisPrac!I75</f>
        <v>0</v>
      </c>
      <c r="I254" s="12">
        <f t="shared" si="18"/>
        <v>0</v>
      </c>
      <c r="J254" s="12">
        <f t="shared" si="19"/>
        <v>0</v>
      </c>
    </row>
    <row r="255" spans="2:10" s="1" customFormat="1" ht="13.5">
      <c r="B255" s="25"/>
      <c r="C255" s="10" t="s">
        <v>161</v>
      </c>
      <c r="D255" s="10" t="s">
        <v>192</v>
      </c>
      <c r="E255" s="11" t="s">
        <v>193</v>
      </c>
      <c r="F255" s="10" t="s">
        <v>52</v>
      </c>
      <c r="G255" s="23">
        <v>4.434</v>
      </c>
      <c r="H255" s="12">
        <f>SupisPrac!I78</f>
        <v>0</v>
      </c>
      <c r="I255" s="12">
        <f t="shared" si="18"/>
        <v>0</v>
      </c>
      <c r="J255" s="12">
        <f t="shared" si="19"/>
        <v>0</v>
      </c>
    </row>
    <row r="256" spans="2:10" s="1" customFormat="1" ht="13.5">
      <c r="B256" s="25"/>
      <c r="C256" s="10" t="s">
        <v>161</v>
      </c>
      <c r="D256" s="10" t="s">
        <v>194</v>
      </c>
      <c r="E256" s="11" t="s">
        <v>195</v>
      </c>
      <c r="F256" s="10" t="s">
        <v>60</v>
      </c>
      <c r="G256" s="23">
        <v>8.643</v>
      </c>
      <c r="H256" s="12">
        <f>SupisPrac!I79</f>
        <v>0</v>
      </c>
      <c r="I256" s="12">
        <f t="shared" si="18"/>
        <v>0</v>
      </c>
      <c r="J256" s="12">
        <f t="shared" si="19"/>
        <v>0</v>
      </c>
    </row>
    <row r="257" spans="2:10" s="1" customFormat="1" ht="13.5">
      <c r="B257" s="25"/>
      <c r="C257" s="10" t="s">
        <v>161</v>
      </c>
      <c r="D257" s="10" t="s">
        <v>196</v>
      </c>
      <c r="E257" s="11" t="s">
        <v>197</v>
      </c>
      <c r="F257" s="10" t="s">
        <v>81</v>
      </c>
      <c r="G257" s="23">
        <v>0.621</v>
      </c>
      <c r="H257" s="12">
        <f>SupisPrac!I80</f>
        <v>0</v>
      </c>
      <c r="I257" s="12">
        <f t="shared" si="18"/>
        <v>0</v>
      </c>
      <c r="J257" s="12">
        <f t="shared" si="19"/>
        <v>0</v>
      </c>
    </row>
    <row r="258" spans="2:10" s="1" customFormat="1" ht="13.5">
      <c r="B258" s="25"/>
      <c r="C258" s="10" t="s">
        <v>161</v>
      </c>
      <c r="D258" s="10" t="s">
        <v>224</v>
      </c>
      <c r="E258" s="11" t="s">
        <v>225</v>
      </c>
      <c r="F258" s="10" t="s">
        <v>60</v>
      </c>
      <c r="G258" s="23">
        <v>120</v>
      </c>
      <c r="H258" s="12">
        <f>SupisPrac!I94</f>
        <v>0</v>
      </c>
      <c r="I258" s="12">
        <f t="shared" si="18"/>
        <v>0</v>
      </c>
      <c r="J258" s="12">
        <f t="shared" si="19"/>
        <v>0</v>
      </c>
    </row>
    <row r="259" spans="2:10" s="1" customFormat="1" ht="13.5">
      <c r="B259" s="25"/>
      <c r="C259" s="10" t="s">
        <v>161</v>
      </c>
      <c r="D259" s="10" t="s">
        <v>226</v>
      </c>
      <c r="E259" s="11" t="s">
        <v>227</v>
      </c>
      <c r="F259" s="10" t="s">
        <v>52</v>
      </c>
      <c r="G259" s="23">
        <v>4.8</v>
      </c>
      <c r="H259" s="12">
        <f>SupisPrac!I95</f>
        <v>0</v>
      </c>
      <c r="I259" s="12">
        <f t="shared" si="18"/>
        <v>0</v>
      </c>
      <c r="J259" s="12">
        <f t="shared" si="19"/>
        <v>0</v>
      </c>
    </row>
    <row r="260" spans="2:10" s="1" customFormat="1" ht="13.5">
      <c r="B260" s="25"/>
      <c r="C260" s="10" t="s">
        <v>161</v>
      </c>
      <c r="D260" s="10" t="s">
        <v>228</v>
      </c>
      <c r="E260" s="11" t="s">
        <v>229</v>
      </c>
      <c r="F260" s="10" t="s">
        <v>52</v>
      </c>
      <c r="G260" s="23">
        <v>3.406</v>
      </c>
      <c r="H260" s="12">
        <f>SupisPrac!I96</f>
        <v>0</v>
      </c>
      <c r="I260" s="12">
        <f t="shared" si="18"/>
        <v>0</v>
      </c>
      <c r="J260" s="12">
        <f t="shared" si="19"/>
        <v>0</v>
      </c>
    </row>
    <row r="261" spans="2:10" s="1" customFormat="1" ht="13.5">
      <c r="B261" s="25"/>
      <c r="C261" s="10" t="s">
        <v>161</v>
      </c>
      <c r="D261" s="10" t="s">
        <v>232</v>
      </c>
      <c r="E261" s="11" t="s">
        <v>233</v>
      </c>
      <c r="F261" s="10" t="s">
        <v>69</v>
      </c>
      <c r="G261" s="23">
        <v>50</v>
      </c>
      <c r="H261" s="12">
        <f>SupisPrac!I98</f>
        <v>0</v>
      </c>
      <c r="I261" s="12">
        <f t="shared" si="18"/>
        <v>0</v>
      </c>
      <c r="J261" s="12">
        <f t="shared" si="19"/>
        <v>0</v>
      </c>
    </row>
    <row r="262" spans="2:10" s="1" customFormat="1" ht="13.5">
      <c r="B262" s="25"/>
      <c r="C262" s="10" t="s">
        <v>161</v>
      </c>
      <c r="D262" s="10" t="s">
        <v>236</v>
      </c>
      <c r="E262" s="11" t="s">
        <v>237</v>
      </c>
      <c r="F262" s="10" t="s">
        <v>57</v>
      </c>
      <c r="G262" s="23">
        <v>72</v>
      </c>
      <c r="H262" s="12">
        <f>SupisPrac!I100</f>
        <v>0</v>
      </c>
      <c r="I262" s="12">
        <f t="shared" si="18"/>
        <v>0</v>
      </c>
      <c r="J262" s="12">
        <f t="shared" si="19"/>
        <v>0</v>
      </c>
    </row>
    <row r="263" spans="2:10" s="1" customFormat="1" ht="13.5">
      <c r="B263" s="25"/>
      <c r="C263" s="10" t="s">
        <v>161</v>
      </c>
      <c r="D263" s="10" t="s">
        <v>240</v>
      </c>
      <c r="E263" s="11" t="s">
        <v>241</v>
      </c>
      <c r="F263" s="10" t="s">
        <v>52</v>
      </c>
      <c r="G263" s="23">
        <v>48</v>
      </c>
      <c r="H263" s="12">
        <f>SupisPrac!I102</f>
        <v>0</v>
      </c>
      <c r="I263" s="12">
        <f t="shared" si="18"/>
        <v>0</v>
      </c>
      <c r="J263" s="12">
        <f t="shared" si="19"/>
        <v>0</v>
      </c>
    </row>
    <row r="264" spans="2:10" s="1" customFormat="1" ht="13.5">
      <c r="B264" s="25"/>
      <c r="C264" s="10" t="s">
        <v>161</v>
      </c>
      <c r="D264" s="10" t="s">
        <v>250</v>
      </c>
      <c r="E264" s="11" t="s">
        <v>251</v>
      </c>
      <c r="F264" s="10" t="s">
        <v>60</v>
      </c>
      <c r="G264" s="23">
        <v>0.72</v>
      </c>
      <c r="H264" s="12">
        <f>SupisPrac!I107</f>
        <v>0</v>
      </c>
      <c r="I264" s="12">
        <f t="shared" si="18"/>
        <v>0</v>
      </c>
      <c r="J264" s="12">
        <f t="shared" si="19"/>
        <v>0</v>
      </c>
    </row>
    <row r="265" spans="2:10" s="1" customFormat="1" ht="13.5">
      <c r="B265" s="25"/>
      <c r="C265" s="10" t="s">
        <v>161</v>
      </c>
      <c r="D265" s="10" t="s">
        <v>256</v>
      </c>
      <c r="E265" s="11" t="s">
        <v>465</v>
      </c>
      <c r="F265" s="10" t="s">
        <v>69</v>
      </c>
      <c r="G265" s="23">
        <v>30.1</v>
      </c>
      <c r="H265" s="12">
        <f>SupisPrac!I110</f>
        <v>0</v>
      </c>
      <c r="I265" s="12">
        <f t="shared" si="18"/>
        <v>0</v>
      </c>
      <c r="J265" s="12">
        <f t="shared" si="19"/>
        <v>0</v>
      </c>
    </row>
    <row r="266" spans="2:10" s="1" customFormat="1" ht="13.5">
      <c r="B266" s="25"/>
      <c r="C266" s="10" t="s">
        <v>161</v>
      </c>
      <c r="D266" s="10" t="s">
        <v>260</v>
      </c>
      <c r="E266" s="11" t="s">
        <v>261</v>
      </c>
      <c r="F266" s="10" t="s">
        <v>60</v>
      </c>
      <c r="G266" s="23">
        <v>10.4</v>
      </c>
      <c r="H266" s="12">
        <f>SupisPrac!I112</f>
        <v>0</v>
      </c>
      <c r="I266" s="12">
        <f t="shared" si="18"/>
        <v>0</v>
      </c>
      <c r="J266" s="12">
        <f t="shared" si="19"/>
        <v>0</v>
      </c>
    </row>
    <row r="267" spans="2:10" s="1" customFormat="1" ht="13.5">
      <c r="B267" s="25"/>
      <c r="C267" s="10" t="s">
        <v>161</v>
      </c>
      <c r="D267" s="10" t="s">
        <v>262</v>
      </c>
      <c r="E267" s="11" t="s">
        <v>263</v>
      </c>
      <c r="F267" s="10" t="s">
        <v>69</v>
      </c>
      <c r="G267" s="23">
        <v>11.2</v>
      </c>
      <c r="H267" s="12">
        <f>SupisPrac!I113</f>
        <v>0</v>
      </c>
      <c r="I267" s="12">
        <f t="shared" si="18"/>
        <v>0</v>
      </c>
      <c r="J267" s="12">
        <f t="shared" si="19"/>
        <v>0</v>
      </c>
    </row>
    <row r="268" spans="2:10" s="1" customFormat="1" ht="13.5">
      <c r="B268" s="25"/>
      <c r="C268" s="10" t="s">
        <v>279</v>
      </c>
      <c r="D268" s="10" t="s">
        <v>332</v>
      </c>
      <c r="E268" s="11" t="s">
        <v>483</v>
      </c>
      <c r="F268" s="10" t="s">
        <v>57</v>
      </c>
      <c r="G268" s="23">
        <v>1</v>
      </c>
      <c r="H268" s="12">
        <f>SupisPrac!I150</f>
        <v>0</v>
      </c>
      <c r="I268" s="12">
        <f t="shared" si="18"/>
        <v>0</v>
      </c>
      <c r="J268" s="12">
        <f t="shared" si="19"/>
        <v>0</v>
      </c>
    </row>
    <row r="269" spans="2:10" s="1" customFormat="1" ht="13.5">
      <c r="B269" s="25"/>
      <c r="C269" s="10" t="s">
        <v>279</v>
      </c>
      <c r="D269" s="10" t="s">
        <v>353</v>
      </c>
      <c r="E269" s="11" t="s">
        <v>475</v>
      </c>
      <c r="F269" s="10" t="s">
        <v>69</v>
      </c>
      <c r="G269" s="23">
        <v>37</v>
      </c>
      <c r="H269" s="12">
        <f>SupisPrac!I160</f>
        <v>0</v>
      </c>
      <c r="I269" s="12">
        <f t="shared" si="18"/>
        <v>0</v>
      </c>
      <c r="J269" s="12">
        <f t="shared" si="19"/>
        <v>0</v>
      </c>
    </row>
    <row r="270" spans="2:10" s="1" customFormat="1" ht="27">
      <c r="B270" s="25"/>
      <c r="C270" s="10" t="s">
        <v>161</v>
      </c>
      <c r="D270" s="10" t="s">
        <v>266</v>
      </c>
      <c r="E270" s="11" t="s">
        <v>267</v>
      </c>
      <c r="F270" s="10" t="s">
        <v>60</v>
      </c>
      <c r="G270" s="23">
        <v>163.02</v>
      </c>
      <c r="H270" s="12">
        <f>SupisPrac!I115</f>
        <v>0</v>
      </c>
      <c r="I270" s="12">
        <f t="shared" si="18"/>
        <v>0</v>
      </c>
      <c r="J270" s="12">
        <f t="shared" si="19"/>
        <v>0</v>
      </c>
    </row>
    <row r="271" spans="2:10" s="1" customFormat="1" ht="13.5">
      <c r="B271" s="25"/>
      <c r="C271" s="10" t="s">
        <v>161</v>
      </c>
      <c r="D271" s="10" t="s">
        <v>268</v>
      </c>
      <c r="E271" s="11" t="s">
        <v>269</v>
      </c>
      <c r="F271" s="10" t="s">
        <v>52</v>
      </c>
      <c r="G271" s="23">
        <v>6</v>
      </c>
      <c r="H271" s="12">
        <f>SupisPrac!I116</f>
        <v>0</v>
      </c>
      <c r="I271" s="12">
        <f t="shared" si="18"/>
        <v>0</v>
      </c>
      <c r="J271" s="12">
        <f t="shared" si="19"/>
        <v>0</v>
      </c>
    </row>
    <row r="272" spans="2:10" s="1" customFormat="1" ht="13.5">
      <c r="B272" s="25"/>
      <c r="C272" s="10" t="s">
        <v>161</v>
      </c>
      <c r="D272" s="10" t="s">
        <v>270</v>
      </c>
      <c r="E272" s="11" t="s">
        <v>271</v>
      </c>
      <c r="F272" s="10" t="s">
        <v>60</v>
      </c>
      <c r="G272" s="23">
        <v>120</v>
      </c>
      <c r="H272" s="12">
        <f>SupisPrac!I117</f>
        <v>0</v>
      </c>
      <c r="I272" s="12">
        <f t="shared" si="18"/>
        <v>0</v>
      </c>
      <c r="J272" s="12">
        <f t="shared" si="19"/>
        <v>0</v>
      </c>
    </row>
    <row r="273" spans="2:10" s="1" customFormat="1" ht="13.5">
      <c r="B273" s="25"/>
      <c r="C273" s="10" t="s">
        <v>380</v>
      </c>
      <c r="D273" s="10" t="s">
        <v>381</v>
      </c>
      <c r="E273" s="11" t="s">
        <v>382</v>
      </c>
      <c r="F273" s="10" t="s">
        <v>60</v>
      </c>
      <c r="G273" s="23">
        <v>198.64</v>
      </c>
      <c r="H273" s="12">
        <f>SupisPrac!I177</f>
        <v>0</v>
      </c>
      <c r="I273" s="12">
        <f t="shared" si="18"/>
        <v>0</v>
      </c>
      <c r="J273" s="12">
        <f t="shared" si="19"/>
        <v>0</v>
      </c>
    </row>
    <row r="274" spans="2:10" s="1" customFormat="1" ht="13.5">
      <c r="B274" s="25"/>
      <c r="C274" s="10" t="s">
        <v>380</v>
      </c>
      <c r="D274" s="10" t="s">
        <v>383</v>
      </c>
      <c r="E274" s="11" t="s">
        <v>476</v>
      </c>
      <c r="F274" s="10" t="s">
        <v>60</v>
      </c>
      <c r="G274" s="23">
        <v>184.8</v>
      </c>
      <c r="H274" s="12">
        <f>SupisPrac!I178</f>
        <v>0</v>
      </c>
      <c r="I274" s="12">
        <f t="shared" si="18"/>
        <v>0</v>
      </c>
      <c r="J274" s="12">
        <f t="shared" si="19"/>
        <v>0</v>
      </c>
    </row>
    <row r="275" spans="2:10" s="1" customFormat="1" ht="13.5">
      <c r="B275" s="25"/>
      <c r="C275" s="10" t="s">
        <v>380</v>
      </c>
      <c r="D275" s="10" t="s">
        <v>389</v>
      </c>
      <c r="E275" s="11" t="s">
        <v>390</v>
      </c>
      <c r="F275" s="10" t="s">
        <v>60</v>
      </c>
      <c r="G275" s="23">
        <v>56.76</v>
      </c>
      <c r="H275" s="12">
        <f>SupisPrac!I181</f>
        <v>0</v>
      </c>
      <c r="I275" s="12">
        <f t="shared" si="18"/>
        <v>0</v>
      </c>
      <c r="J275" s="12">
        <f t="shared" si="19"/>
        <v>0</v>
      </c>
    </row>
    <row r="276" spans="2:10" s="1" customFormat="1" ht="13.5">
      <c r="B276" s="25"/>
      <c r="C276" s="10" t="s">
        <v>279</v>
      </c>
      <c r="D276" s="10" t="s">
        <v>373</v>
      </c>
      <c r="E276" s="11" t="s">
        <v>374</v>
      </c>
      <c r="F276" s="10" t="s">
        <v>60</v>
      </c>
      <c r="G276" s="23">
        <v>10.2</v>
      </c>
      <c r="H276" s="12">
        <f>SupisPrac!I172</f>
        <v>0</v>
      </c>
      <c r="I276" s="12">
        <f t="shared" si="18"/>
        <v>0</v>
      </c>
      <c r="J276" s="12">
        <f t="shared" si="19"/>
        <v>0</v>
      </c>
    </row>
    <row r="277" spans="2:10" s="1" customFormat="1" ht="13.5">
      <c r="B277" s="25"/>
      <c r="C277" s="10" t="s">
        <v>437</v>
      </c>
      <c r="D277" s="10" t="s">
        <v>438</v>
      </c>
      <c r="E277" s="11" t="s">
        <v>439</v>
      </c>
      <c r="F277" s="10" t="s">
        <v>60</v>
      </c>
      <c r="G277" s="23">
        <v>72.6</v>
      </c>
      <c r="H277" s="12">
        <f>SupisPrac!I202</f>
        <v>0</v>
      </c>
      <c r="I277" s="12">
        <f t="shared" si="18"/>
        <v>0</v>
      </c>
      <c r="J277" s="12">
        <f t="shared" si="19"/>
        <v>0</v>
      </c>
    </row>
    <row r="278" spans="2:10" s="1" customFormat="1" ht="13.5">
      <c r="B278" s="25"/>
      <c r="C278" s="10" t="s">
        <v>437</v>
      </c>
      <c r="D278" s="10" t="s">
        <v>440</v>
      </c>
      <c r="E278" s="11" t="s">
        <v>441</v>
      </c>
      <c r="F278" s="10" t="s">
        <v>60</v>
      </c>
      <c r="G278" s="23">
        <v>72.6</v>
      </c>
      <c r="H278" s="12">
        <f>SupisPrac!I203</f>
        <v>0</v>
      </c>
      <c r="I278" s="12">
        <f t="shared" si="18"/>
        <v>0</v>
      </c>
      <c r="J278" s="12">
        <f t="shared" si="19"/>
        <v>0</v>
      </c>
    </row>
    <row r="279" spans="2:10" s="1" customFormat="1" ht="13.5">
      <c r="B279" s="25"/>
      <c r="C279" s="10" t="s">
        <v>437</v>
      </c>
      <c r="D279" s="10" t="s">
        <v>446</v>
      </c>
      <c r="E279" s="11" t="s">
        <v>447</v>
      </c>
      <c r="F279" s="10" t="s">
        <v>60</v>
      </c>
      <c r="G279" s="23">
        <v>72.6</v>
      </c>
      <c r="H279" s="12">
        <f>SupisPrac!I206</f>
        <v>0</v>
      </c>
      <c r="I279" s="12">
        <f t="shared" si="18"/>
        <v>0</v>
      </c>
      <c r="J279" s="12">
        <f t="shared" si="19"/>
        <v>0</v>
      </c>
    </row>
    <row r="280" spans="2:10" s="1" customFormat="1" ht="13.5">
      <c r="B280" s="26"/>
      <c r="C280" s="10" t="s">
        <v>437</v>
      </c>
      <c r="D280" s="10" t="s">
        <v>448</v>
      </c>
      <c r="E280" s="11" t="s">
        <v>449</v>
      </c>
      <c r="F280" s="10" t="s">
        <v>60</v>
      </c>
      <c r="G280" s="23">
        <v>72.6</v>
      </c>
      <c r="H280" s="12">
        <f>SupisPrac!I207</f>
        <v>0</v>
      </c>
      <c r="I280" s="12">
        <f t="shared" si="18"/>
        <v>0</v>
      </c>
      <c r="J280" s="12">
        <f t="shared" si="19"/>
        <v>0</v>
      </c>
    </row>
    <row r="281" spans="2:10" s="2" customFormat="1" ht="40.5">
      <c r="B281" s="30" t="s">
        <v>484</v>
      </c>
      <c r="C281" s="31"/>
      <c r="D281" s="31"/>
      <c r="E281" s="32"/>
      <c r="F281" s="31"/>
      <c r="G281" s="31"/>
      <c r="H281" s="31"/>
      <c r="I281" s="15">
        <f>SUM(I220:I280)</f>
        <v>0</v>
      </c>
      <c r="J281" s="15">
        <f>SUM(J220:J280)</f>
        <v>0</v>
      </c>
    </row>
    <row r="282" spans="2:10" s="1" customFormat="1" ht="13.5">
      <c r="B282" s="29" t="s">
        <v>485</v>
      </c>
      <c r="C282" s="10" t="s">
        <v>108</v>
      </c>
      <c r="D282" s="10" t="s">
        <v>112</v>
      </c>
      <c r="E282" s="11" t="s">
        <v>113</v>
      </c>
      <c r="F282" s="10" t="s">
        <v>69</v>
      </c>
      <c r="G282" s="23">
        <v>48</v>
      </c>
      <c r="H282" s="12">
        <f>SupisPrac!I36</f>
        <v>0</v>
      </c>
      <c r="I282" s="12">
        <f aca="true" t="shared" si="20" ref="I282:I297">G282*H282</f>
        <v>0</v>
      </c>
      <c r="J282" s="12">
        <f aca="true" t="shared" si="21" ref="J282:J297">I282*0.2</f>
        <v>0</v>
      </c>
    </row>
    <row r="283" spans="2:10" s="1" customFormat="1" ht="13.5">
      <c r="B283" s="25"/>
      <c r="C283" s="10" t="s">
        <v>108</v>
      </c>
      <c r="D283" s="10" t="s">
        <v>114</v>
      </c>
      <c r="E283" s="11" t="s">
        <v>486</v>
      </c>
      <c r="F283" s="10" t="s">
        <v>52</v>
      </c>
      <c r="G283" s="23">
        <v>120.51</v>
      </c>
      <c r="H283" s="12">
        <f>SupisPrac!I37</f>
        <v>0</v>
      </c>
      <c r="I283" s="12">
        <f t="shared" si="20"/>
        <v>0</v>
      </c>
      <c r="J283" s="12">
        <f t="shared" si="21"/>
        <v>0</v>
      </c>
    </row>
    <row r="284" spans="2:10" s="1" customFormat="1" ht="13.5">
      <c r="B284" s="25"/>
      <c r="C284" s="10" t="s">
        <v>108</v>
      </c>
      <c r="D284" s="10" t="s">
        <v>116</v>
      </c>
      <c r="E284" s="11" t="s">
        <v>117</v>
      </c>
      <c r="F284" s="10" t="s">
        <v>52</v>
      </c>
      <c r="G284" s="23">
        <v>640</v>
      </c>
      <c r="H284" s="12">
        <f>SupisPrac!I38</f>
        <v>0</v>
      </c>
      <c r="I284" s="12">
        <f t="shared" si="20"/>
        <v>0</v>
      </c>
      <c r="J284" s="12">
        <f t="shared" si="21"/>
        <v>0</v>
      </c>
    </row>
    <row r="285" spans="2:10" s="1" customFormat="1" ht="13.5">
      <c r="B285" s="25"/>
      <c r="C285" s="10" t="s">
        <v>108</v>
      </c>
      <c r="D285" s="10" t="s">
        <v>134</v>
      </c>
      <c r="E285" s="11" t="s">
        <v>135</v>
      </c>
      <c r="F285" s="10" t="s">
        <v>52</v>
      </c>
      <c r="G285" s="23">
        <v>320</v>
      </c>
      <c r="H285" s="12">
        <f>SupisPrac!I47</f>
        <v>0</v>
      </c>
      <c r="I285" s="12">
        <f t="shared" si="20"/>
        <v>0</v>
      </c>
      <c r="J285" s="12">
        <f t="shared" si="21"/>
        <v>0</v>
      </c>
    </row>
    <row r="286" spans="2:10" s="1" customFormat="1" ht="13.5">
      <c r="B286" s="25"/>
      <c r="C286" s="10" t="s">
        <v>108</v>
      </c>
      <c r="D286" s="10" t="s">
        <v>144</v>
      </c>
      <c r="E286" s="11" t="s">
        <v>145</v>
      </c>
      <c r="F286" s="10" t="s">
        <v>60</v>
      </c>
      <c r="G286" s="23">
        <v>300</v>
      </c>
      <c r="H286" s="12">
        <f>SupisPrac!I54</f>
        <v>0</v>
      </c>
      <c r="I286" s="12">
        <f t="shared" si="20"/>
        <v>0</v>
      </c>
      <c r="J286" s="12">
        <f t="shared" si="21"/>
        <v>0</v>
      </c>
    </row>
    <row r="287" spans="2:10" s="1" customFormat="1" ht="13.5">
      <c r="B287" s="25"/>
      <c r="C287" s="10" t="s">
        <v>108</v>
      </c>
      <c r="D287" s="10" t="s">
        <v>146</v>
      </c>
      <c r="E287" s="11" t="s">
        <v>147</v>
      </c>
      <c r="F287" s="10" t="s">
        <v>60</v>
      </c>
      <c r="G287" s="23">
        <v>160</v>
      </c>
      <c r="H287" s="12">
        <f>SupisPrac!I55</f>
        <v>0</v>
      </c>
      <c r="I287" s="12">
        <f t="shared" si="20"/>
        <v>0</v>
      </c>
      <c r="J287" s="12">
        <f t="shared" si="21"/>
        <v>0</v>
      </c>
    </row>
    <row r="288" spans="2:10" s="1" customFormat="1" ht="13.5">
      <c r="B288" s="25"/>
      <c r="C288" s="10" t="s">
        <v>108</v>
      </c>
      <c r="D288" s="10" t="s">
        <v>150</v>
      </c>
      <c r="E288" s="11" t="s">
        <v>151</v>
      </c>
      <c r="F288" s="10" t="s">
        <v>60</v>
      </c>
      <c r="G288" s="23">
        <v>140</v>
      </c>
      <c r="H288" s="12">
        <f>SupisPrac!I57</f>
        <v>0</v>
      </c>
      <c r="I288" s="12">
        <f t="shared" si="20"/>
        <v>0</v>
      </c>
      <c r="J288" s="12">
        <f t="shared" si="21"/>
        <v>0</v>
      </c>
    </row>
    <row r="289" spans="2:10" s="1" customFormat="1" ht="27">
      <c r="B289" s="25"/>
      <c r="C289" s="10" t="s">
        <v>49</v>
      </c>
      <c r="D289" s="10" t="s">
        <v>61</v>
      </c>
      <c r="E289" s="11" t="s">
        <v>62</v>
      </c>
      <c r="F289" s="10" t="s">
        <v>60</v>
      </c>
      <c r="G289" s="23">
        <v>618</v>
      </c>
      <c r="H289" s="12">
        <f>SupisPrac!I14</f>
        <v>0</v>
      </c>
      <c r="I289" s="12">
        <f t="shared" si="20"/>
        <v>0</v>
      </c>
      <c r="J289" s="12">
        <f t="shared" si="21"/>
        <v>0</v>
      </c>
    </row>
    <row r="290" spans="2:10" s="1" customFormat="1" ht="27">
      <c r="B290" s="25"/>
      <c r="C290" s="10" t="s">
        <v>49</v>
      </c>
      <c r="D290" s="10" t="s">
        <v>65</v>
      </c>
      <c r="E290" s="11" t="s">
        <v>487</v>
      </c>
      <c r="F290" s="10" t="s">
        <v>60</v>
      </c>
      <c r="G290" s="23">
        <v>741.6</v>
      </c>
      <c r="H290" s="12">
        <f>SupisPrac!I16</f>
        <v>0</v>
      </c>
      <c r="I290" s="12">
        <f t="shared" si="20"/>
        <v>0</v>
      </c>
      <c r="J290" s="12">
        <f t="shared" si="21"/>
        <v>0</v>
      </c>
    </row>
    <row r="291" spans="2:10" s="1" customFormat="1" ht="27">
      <c r="B291" s="25"/>
      <c r="C291" s="10" t="s">
        <v>49</v>
      </c>
      <c r="D291" s="10" t="s">
        <v>70</v>
      </c>
      <c r="E291" s="11" t="s">
        <v>71</v>
      </c>
      <c r="F291" s="10" t="s">
        <v>69</v>
      </c>
      <c r="G291" s="23">
        <v>32</v>
      </c>
      <c r="H291" s="12">
        <f>SupisPrac!I18</f>
        <v>0</v>
      </c>
      <c r="I291" s="12">
        <f t="shared" si="20"/>
        <v>0</v>
      </c>
      <c r="J291" s="12">
        <f t="shared" si="21"/>
        <v>0</v>
      </c>
    </row>
    <row r="292" spans="2:10" s="1" customFormat="1" ht="13.5">
      <c r="B292" s="25"/>
      <c r="C292" s="10" t="s">
        <v>49</v>
      </c>
      <c r="D292" s="10" t="s">
        <v>79</v>
      </c>
      <c r="E292" s="11" t="s">
        <v>80</v>
      </c>
      <c r="F292" s="10" t="s">
        <v>81</v>
      </c>
      <c r="G292" s="23">
        <v>347.069</v>
      </c>
      <c r="H292" s="12">
        <f>SupisPrac!I23</f>
        <v>0</v>
      </c>
      <c r="I292" s="12">
        <f t="shared" si="20"/>
        <v>0</v>
      </c>
      <c r="J292" s="12">
        <f t="shared" si="21"/>
        <v>0</v>
      </c>
    </row>
    <row r="293" spans="2:10" s="1" customFormat="1" ht="13.5">
      <c r="B293" s="25"/>
      <c r="C293" s="10" t="s">
        <v>279</v>
      </c>
      <c r="D293" s="10" t="s">
        <v>298</v>
      </c>
      <c r="E293" s="11" t="s">
        <v>299</v>
      </c>
      <c r="F293" s="10" t="s">
        <v>60</v>
      </c>
      <c r="G293" s="23">
        <v>741.6</v>
      </c>
      <c r="H293" s="12">
        <f>SupisPrac!I133</f>
        <v>0</v>
      </c>
      <c r="I293" s="12">
        <f t="shared" si="20"/>
        <v>0</v>
      </c>
      <c r="J293" s="12">
        <f t="shared" si="21"/>
        <v>0</v>
      </c>
    </row>
    <row r="294" spans="2:10" s="1" customFormat="1" ht="13.5">
      <c r="B294" s="25"/>
      <c r="C294" s="10" t="s">
        <v>279</v>
      </c>
      <c r="D294" s="10" t="s">
        <v>302</v>
      </c>
      <c r="E294" s="11" t="s">
        <v>303</v>
      </c>
      <c r="F294" s="10" t="s">
        <v>52</v>
      </c>
      <c r="G294" s="23">
        <v>15</v>
      </c>
      <c r="H294" s="12">
        <f>SupisPrac!I135</f>
        <v>0</v>
      </c>
      <c r="I294" s="12">
        <f t="shared" si="20"/>
        <v>0</v>
      </c>
      <c r="J294" s="12">
        <f t="shared" si="21"/>
        <v>0</v>
      </c>
    </row>
    <row r="295" spans="2:10" s="1" customFormat="1" ht="13.5">
      <c r="B295" s="25"/>
      <c r="C295" s="10" t="s">
        <v>279</v>
      </c>
      <c r="D295" s="10" t="s">
        <v>304</v>
      </c>
      <c r="E295" s="11" t="s">
        <v>305</v>
      </c>
      <c r="F295" s="10" t="s">
        <v>60</v>
      </c>
      <c r="G295" s="23">
        <v>50</v>
      </c>
      <c r="H295" s="12">
        <f>SupisPrac!I136</f>
        <v>0</v>
      </c>
      <c r="I295" s="12">
        <f t="shared" si="20"/>
        <v>0</v>
      </c>
      <c r="J295" s="12">
        <f t="shared" si="21"/>
        <v>0</v>
      </c>
    </row>
    <row r="296" spans="2:10" s="1" customFormat="1" ht="13.5">
      <c r="B296" s="25"/>
      <c r="C296" s="10" t="s">
        <v>279</v>
      </c>
      <c r="D296" s="10" t="s">
        <v>320</v>
      </c>
      <c r="E296" s="11" t="s">
        <v>321</v>
      </c>
      <c r="F296" s="10" t="s">
        <v>60</v>
      </c>
      <c r="G296" s="23">
        <v>618</v>
      </c>
      <c r="H296" s="12">
        <f>SupisPrac!I144</f>
        <v>0</v>
      </c>
      <c r="I296" s="12">
        <f t="shared" si="20"/>
        <v>0</v>
      </c>
      <c r="J296" s="12">
        <f t="shared" si="21"/>
        <v>0</v>
      </c>
    </row>
    <row r="297" spans="2:10" s="1" customFormat="1" ht="13.5">
      <c r="B297" s="26"/>
      <c r="C297" s="10" t="s">
        <v>279</v>
      </c>
      <c r="D297" s="10" t="s">
        <v>326</v>
      </c>
      <c r="E297" s="11" t="s">
        <v>327</v>
      </c>
      <c r="F297" s="10" t="s">
        <v>69</v>
      </c>
      <c r="G297" s="23">
        <v>32</v>
      </c>
      <c r="H297" s="12">
        <f>SupisPrac!I147</f>
        <v>0</v>
      </c>
      <c r="I297" s="12">
        <f t="shared" si="20"/>
        <v>0</v>
      </c>
      <c r="J297" s="12">
        <f t="shared" si="21"/>
        <v>0</v>
      </c>
    </row>
    <row r="298" spans="2:10" s="2" customFormat="1" ht="27">
      <c r="B298" s="30" t="s">
        <v>488</v>
      </c>
      <c r="C298" s="31"/>
      <c r="D298" s="31"/>
      <c r="E298" s="32"/>
      <c r="F298" s="31"/>
      <c r="G298" s="31"/>
      <c r="H298" s="31"/>
      <c r="I298" s="15">
        <f>SUM(I282:I297)</f>
        <v>0</v>
      </c>
      <c r="J298" s="15">
        <f>SUM(J282:J297)</f>
        <v>0</v>
      </c>
    </row>
    <row r="299" spans="2:10" s="1" customFormat="1" ht="27">
      <c r="B299" s="29" t="s">
        <v>489</v>
      </c>
      <c r="C299" s="10" t="s">
        <v>108</v>
      </c>
      <c r="D299" s="10" t="s">
        <v>122</v>
      </c>
      <c r="E299" s="11" t="s">
        <v>123</v>
      </c>
      <c r="F299" s="10" t="s">
        <v>52</v>
      </c>
      <c r="G299" s="23">
        <v>1.44</v>
      </c>
      <c r="H299" s="12">
        <f>SupisPrac!I41</f>
        <v>0</v>
      </c>
      <c r="I299" s="12">
        <f aca="true" t="shared" si="22" ref="I299:I311">G299*H299</f>
        <v>0</v>
      </c>
      <c r="J299" s="12">
        <f aca="true" t="shared" si="23" ref="J299:J311">I299*0.2</f>
        <v>0</v>
      </c>
    </row>
    <row r="300" spans="2:10" s="1" customFormat="1" ht="13.5">
      <c r="B300" s="25"/>
      <c r="C300" s="10" t="s">
        <v>108</v>
      </c>
      <c r="D300" s="10" t="s">
        <v>132</v>
      </c>
      <c r="E300" s="11" t="s">
        <v>461</v>
      </c>
      <c r="F300" s="10" t="s">
        <v>52</v>
      </c>
      <c r="G300" s="23">
        <v>1.44</v>
      </c>
      <c r="H300" s="12">
        <f>SupisPrac!I46</f>
        <v>0</v>
      </c>
      <c r="I300" s="12">
        <f t="shared" si="22"/>
        <v>0</v>
      </c>
      <c r="J300" s="12">
        <f t="shared" si="23"/>
        <v>0</v>
      </c>
    </row>
    <row r="301" spans="2:10" s="1" customFormat="1" ht="13.5">
      <c r="B301" s="25"/>
      <c r="C301" s="10" t="s">
        <v>108</v>
      </c>
      <c r="D301" s="10" t="s">
        <v>103</v>
      </c>
      <c r="E301" s="11" t="s">
        <v>104</v>
      </c>
      <c r="F301" s="10" t="s">
        <v>52</v>
      </c>
      <c r="G301" s="23">
        <v>1.44</v>
      </c>
      <c r="H301" s="12">
        <f>SupisPrac!I52</f>
        <v>0</v>
      </c>
      <c r="I301" s="12">
        <f t="shared" si="22"/>
        <v>0</v>
      </c>
      <c r="J301" s="12">
        <f t="shared" si="23"/>
        <v>0</v>
      </c>
    </row>
    <row r="302" spans="2:10" s="1" customFormat="1" ht="13.5">
      <c r="B302" s="25"/>
      <c r="C302" s="10" t="s">
        <v>279</v>
      </c>
      <c r="D302" s="10" t="s">
        <v>280</v>
      </c>
      <c r="E302" s="11" t="s">
        <v>281</v>
      </c>
      <c r="F302" s="10" t="s">
        <v>52</v>
      </c>
      <c r="G302" s="23">
        <v>1.44</v>
      </c>
      <c r="H302" s="12">
        <f>SupisPrac!I120</f>
        <v>0</v>
      </c>
      <c r="I302" s="12">
        <f t="shared" si="22"/>
        <v>0</v>
      </c>
      <c r="J302" s="12">
        <f t="shared" si="23"/>
        <v>0</v>
      </c>
    </row>
    <row r="303" spans="2:10" s="1" customFormat="1" ht="13.5">
      <c r="B303" s="25"/>
      <c r="C303" s="10" t="s">
        <v>279</v>
      </c>
      <c r="D303" s="10" t="s">
        <v>282</v>
      </c>
      <c r="E303" s="11" t="s">
        <v>283</v>
      </c>
      <c r="F303" s="10" t="s">
        <v>60</v>
      </c>
      <c r="G303" s="23">
        <v>1.44</v>
      </c>
      <c r="H303" s="12">
        <f>SupisPrac!I121</f>
        <v>0</v>
      </c>
      <c r="I303" s="12">
        <f t="shared" si="22"/>
        <v>0</v>
      </c>
      <c r="J303" s="12">
        <f t="shared" si="23"/>
        <v>0</v>
      </c>
    </row>
    <row r="304" spans="2:10" s="1" customFormat="1" ht="13.5">
      <c r="B304" s="25"/>
      <c r="C304" s="10" t="s">
        <v>419</v>
      </c>
      <c r="D304" s="10" t="s">
        <v>420</v>
      </c>
      <c r="E304" s="11" t="s">
        <v>421</v>
      </c>
      <c r="F304" s="10" t="s">
        <v>57</v>
      </c>
      <c r="G304" s="23">
        <v>4</v>
      </c>
      <c r="H304" s="12">
        <f>SupisPrac!I194</f>
        <v>0</v>
      </c>
      <c r="I304" s="12">
        <f t="shared" si="22"/>
        <v>0</v>
      </c>
      <c r="J304" s="12">
        <f t="shared" si="23"/>
        <v>0</v>
      </c>
    </row>
    <row r="305" spans="2:10" s="1" customFormat="1" ht="13.5">
      <c r="B305" s="25"/>
      <c r="C305" s="10" t="s">
        <v>419</v>
      </c>
      <c r="D305" s="10" t="s">
        <v>424</v>
      </c>
      <c r="E305" s="11" t="s">
        <v>425</v>
      </c>
      <c r="F305" s="10" t="s">
        <v>69</v>
      </c>
      <c r="G305" s="23">
        <v>4</v>
      </c>
      <c r="H305" s="12">
        <f>SupisPrac!I196</f>
        <v>0</v>
      </c>
      <c r="I305" s="12">
        <f t="shared" si="22"/>
        <v>0</v>
      </c>
      <c r="J305" s="12">
        <f t="shared" si="23"/>
        <v>0</v>
      </c>
    </row>
    <row r="306" spans="2:10" s="1" customFormat="1" ht="13.5">
      <c r="B306" s="25"/>
      <c r="C306" s="10" t="s">
        <v>419</v>
      </c>
      <c r="D306" s="10" t="s">
        <v>426</v>
      </c>
      <c r="E306" s="11" t="s">
        <v>427</v>
      </c>
      <c r="F306" s="10" t="s">
        <v>57</v>
      </c>
      <c r="G306" s="23">
        <v>20</v>
      </c>
      <c r="H306" s="12">
        <f>SupisPrac!I197</f>
        <v>0</v>
      </c>
      <c r="I306" s="12">
        <f t="shared" si="22"/>
        <v>0</v>
      </c>
      <c r="J306" s="12">
        <f t="shared" si="23"/>
        <v>0</v>
      </c>
    </row>
    <row r="307" spans="2:10" s="1" customFormat="1" ht="13.5">
      <c r="B307" s="25"/>
      <c r="C307" s="10" t="s">
        <v>419</v>
      </c>
      <c r="D307" s="10" t="s">
        <v>428</v>
      </c>
      <c r="E307" s="11" t="s">
        <v>429</v>
      </c>
      <c r="F307" s="10" t="s">
        <v>69</v>
      </c>
      <c r="G307" s="23">
        <v>16</v>
      </c>
      <c r="H307" s="12">
        <f>SupisPrac!I198</f>
        <v>0</v>
      </c>
      <c r="I307" s="12">
        <f t="shared" si="22"/>
        <v>0</v>
      </c>
      <c r="J307" s="12">
        <f t="shared" si="23"/>
        <v>0</v>
      </c>
    </row>
    <row r="308" spans="2:10" s="1" customFormat="1" ht="13.5">
      <c r="B308" s="25"/>
      <c r="C308" s="10" t="s">
        <v>419</v>
      </c>
      <c r="D308" s="10" t="s">
        <v>430</v>
      </c>
      <c r="E308" s="11" t="s">
        <v>431</v>
      </c>
      <c r="F308" s="10" t="s">
        <v>69</v>
      </c>
      <c r="G308" s="23">
        <v>2</v>
      </c>
      <c r="H308" s="12">
        <f>SupisPrac!I199</f>
        <v>0</v>
      </c>
      <c r="I308" s="12">
        <f t="shared" si="22"/>
        <v>0</v>
      </c>
      <c r="J308" s="12">
        <f t="shared" si="23"/>
        <v>0</v>
      </c>
    </row>
    <row r="309" spans="2:10" s="1" customFormat="1" ht="13.5">
      <c r="B309" s="25"/>
      <c r="C309" s="10" t="s">
        <v>419</v>
      </c>
      <c r="D309" s="10" t="s">
        <v>432</v>
      </c>
      <c r="E309" s="11" t="s">
        <v>433</v>
      </c>
      <c r="F309" s="10" t="s">
        <v>57</v>
      </c>
      <c r="G309" s="23">
        <v>4</v>
      </c>
      <c r="H309" s="12">
        <f>SupisPrac!I200</f>
        <v>0</v>
      </c>
      <c r="I309" s="12">
        <f t="shared" si="22"/>
        <v>0</v>
      </c>
      <c r="J309" s="12">
        <f t="shared" si="23"/>
        <v>0</v>
      </c>
    </row>
    <row r="310" spans="2:10" s="1" customFormat="1" ht="13.5">
      <c r="B310" s="25"/>
      <c r="C310" s="10" t="s">
        <v>419</v>
      </c>
      <c r="D310" s="10" t="s">
        <v>434</v>
      </c>
      <c r="E310" s="11" t="s">
        <v>435</v>
      </c>
      <c r="F310" s="10" t="s">
        <v>57</v>
      </c>
      <c r="G310" s="23">
        <v>4</v>
      </c>
      <c r="H310" s="12">
        <f>SupisPrac!I201</f>
        <v>0</v>
      </c>
      <c r="I310" s="12">
        <f t="shared" si="22"/>
        <v>0</v>
      </c>
      <c r="J310" s="12">
        <f t="shared" si="23"/>
        <v>0</v>
      </c>
    </row>
    <row r="311" spans="2:10" s="1" customFormat="1" ht="13.5">
      <c r="B311" s="26"/>
      <c r="C311" s="10" t="s">
        <v>419</v>
      </c>
      <c r="D311" s="10" t="s">
        <v>422</v>
      </c>
      <c r="E311" s="11" t="s">
        <v>423</v>
      </c>
      <c r="F311" s="10" t="s">
        <v>57</v>
      </c>
      <c r="G311" s="23">
        <v>4</v>
      </c>
      <c r="H311" s="12">
        <f>SupisPrac!I195</f>
        <v>0</v>
      </c>
      <c r="I311" s="12">
        <f t="shared" si="22"/>
        <v>0</v>
      </c>
      <c r="J311" s="12">
        <f t="shared" si="23"/>
        <v>0</v>
      </c>
    </row>
    <row r="312" spans="2:10" s="2" customFormat="1" ht="40.5">
      <c r="B312" s="30" t="s">
        <v>490</v>
      </c>
      <c r="C312" s="31"/>
      <c r="D312" s="31"/>
      <c r="E312" s="32"/>
      <c r="F312" s="31"/>
      <c r="G312" s="31"/>
      <c r="H312" s="31"/>
      <c r="I312" s="15">
        <f>SUM(I299:I311)</f>
        <v>0</v>
      </c>
      <c r="J312" s="15">
        <f>SUM(J299:J311)</f>
        <v>0</v>
      </c>
    </row>
  </sheetData>
  <sheetProtection sheet="1" objects="1" scenarios="1" formatColumns="0" formatRows="0"/>
  <mergeCells count="1">
    <mergeCell ref="C3:D3"/>
  </mergeCells>
  <printOptions/>
  <pageMargins left="0.699999988079071" right="0.699999988079071" top="0.75" bottom="0.75" header="0.4923610985279083" footer="0.4923610985279083"/>
  <pageSetup errors="blank"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9"/>
  <sheetViews>
    <sheetView showGridLines="0" zoomScalePageLayoutView="0" workbookViewId="0" topLeftCell="A1">
      <selection activeCell="E28" sqref="E28"/>
    </sheetView>
  </sheetViews>
  <sheetFormatPr defaultColWidth="9.00390625" defaultRowHeight="12.75"/>
  <cols>
    <col min="1" max="1" width="2.125" style="0" customWidth="1"/>
    <col min="2" max="2" width="24.875" style="3" customWidth="1"/>
    <col min="3" max="3" width="12.25390625" style="0" customWidth="1"/>
    <col min="4" max="4" width="12.125" style="0" customWidth="1"/>
    <col min="5" max="5" width="48.125" style="3" customWidth="1"/>
    <col min="6" max="6" width="4.625" style="0" customWidth="1"/>
    <col min="7" max="7" width="11.875" style="0" customWidth="1"/>
  </cols>
  <sheetData>
    <row r="1" spans="1:7" ht="12.75">
      <c r="A1" s="16"/>
      <c r="B1" s="16"/>
      <c r="C1" s="16"/>
      <c r="D1" s="16"/>
      <c r="E1" s="16"/>
      <c r="F1" s="16"/>
      <c r="G1" s="17"/>
    </row>
    <row r="2" spans="1:7" ht="12.75">
      <c r="A2" s="16"/>
      <c r="B2" s="16"/>
      <c r="C2" s="16"/>
      <c r="D2" s="16"/>
      <c r="E2" s="16"/>
      <c r="F2" s="16"/>
      <c r="G2" s="17"/>
    </row>
    <row r="3" spans="1:7" ht="12.75">
      <c r="A3" s="16"/>
      <c r="B3" s="18" t="s">
        <v>25</v>
      </c>
      <c r="C3" s="39" t="s">
        <v>26</v>
      </c>
      <c r="D3" s="40"/>
      <c r="E3" s="18" t="s">
        <v>27</v>
      </c>
      <c r="F3" s="18" t="s">
        <v>28</v>
      </c>
      <c r="G3" s="19" t="s">
        <v>29</v>
      </c>
    </row>
    <row r="4" spans="2:7" s="2" customFormat="1" ht="27">
      <c r="B4" s="33" t="s">
        <v>32</v>
      </c>
      <c r="C4" s="34" t="s">
        <v>32</v>
      </c>
      <c r="D4" s="34" t="s">
        <v>33</v>
      </c>
      <c r="E4" s="35" t="s">
        <v>34</v>
      </c>
      <c r="F4" s="34" t="s">
        <v>35</v>
      </c>
      <c r="G4" s="36">
        <v>1</v>
      </c>
    </row>
    <row r="5" spans="2:7" s="1" customFormat="1" ht="27">
      <c r="B5" s="25"/>
      <c r="C5" s="37"/>
      <c r="D5" s="10" t="s">
        <v>491</v>
      </c>
      <c r="E5" s="11" t="s">
        <v>492</v>
      </c>
      <c r="F5" s="10" t="s">
        <v>35</v>
      </c>
      <c r="G5" s="23">
        <v>1</v>
      </c>
    </row>
    <row r="6" spans="2:7" s="2" customFormat="1" ht="27">
      <c r="B6" s="38" t="s">
        <v>10</v>
      </c>
      <c r="C6" s="34" t="s">
        <v>32</v>
      </c>
      <c r="D6" s="34" t="s">
        <v>36</v>
      </c>
      <c r="E6" s="35" t="s">
        <v>37</v>
      </c>
      <c r="F6" s="34" t="s">
        <v>38</v>
      </c>
      <c r="G6" s="36">
        <v>12</v>
      </c>
    </row>
    <row r="7" spans="2:7" s="1" customFormat="1" ht="27">
      <c r="B7" s="25"/>
      <c r="C7" s="37"/>
      <c r="D7" s="10" t="s">
        <v>493</v>
      </c>
      <c r="E7" s="11" t="s">
        <v>494</v>
      </c>
      <c r="F7" s="10" t="s">
        <v>38</v>
      </c>
      <c r="G7" s="23">
        <v>12</v>
      </c>
    </row>
    <row r="8" spans="2:7" s="2" customFormat="1" ht="27">
      <c r="B8" s="38" t="s">
        <v>10</v>
      </c>
      <c r="C8" s="34" t="s">
        <v>32</v>
      </c>
      <c r="D8" s="34" t="s">
        <v>39</v>
      </c>
      <c r="E8" s="35" t="s">
        <v>40</v>
      </c>
      <c r="F8" s="34" t="s">
        <v>35</v>
      </c>
      <c r="G8" s="36">
        <v>1</v>
      </c>
    </row>
    <row r="9" spans="2:7" s="1" customFormat="1" ht="27">
      <c r="B9" s="25"/>
      <c r="C9" s="37"/>
      <c r="D9" s="10" t="s">
        <v>495</v>
      </c>
      <c r="E9" s="11" t="s">
        <v>496</v>
      </c>
      <c r="F9" s="10" t="s">
        <v>35</v>
      </c>
      <c r="G9" s="23">
        <v>1</v>
      </c>
    </row>
    <row r="10" spans="2:7" s="2" customFormat="1" ht="27">
      <c r="B10" s="38" t="s">
        <v>10</v>
      </c>
      <c r="C10" s="34" t="s">
        <v>32</v>
      </c>
      <c r="D10" s="34" t="s">
        <v>41</v>
      </c>
      <c r="E10" s="35" t="s">
        <v>42</v>
      </c>
      <c r="F10" s="34" t="s">
        <v>35</v>
      </c>
      <c r="G10" s="36">
        <v>1</v>
      </c>
    </row>
    <row r="11" spans="2:7" s="1" customFormat="1" ht="13.5">
      <c r="B11" s="25"/>
      <c r="C11" s="37"/>
      <c r="D11" s="10" t="s">
        <v>497</v>
      </c>
      <c r="E11" s="11" t="s">
        <v>498</v>
      </c>
      <c r="F11" s="10" t="s">
        <v>35</v>
      </c>
      <c r="G11" s="23">
        <v>1</v>
      </c>
    </row>
    <row r="12" spans="2:7" s="2" customFormat="1" ht="27">
      <c r="B12" s="38" t="s">
        <v>10</v>
      </c>
      <c r="C12" s="34" t="s">
        <v>32</v>
      </c>
      <c r="D12" s="34" t="s">
        <v>43</v>
      </c>
      <c r="E12" s="35" t="s">
        <v>44</v>
      </c>
      <c r="F12" s="34" t="s">
        <v>35</v>
      </c>
      <c r="G12" s="36">
        <v>1</v>
      </c>
    </row>
    <row r="13" spans="2:7" s="1" customFormat="1" ht="27">
      <c r="B13" s="25"/>
      <c r="C13" s="37"/>
      <c r="D13" s="10" t="s">
        <v>499</v>
      </c>
      <c r="E13" s="11" t="s">
        <v>500</v>
      </c>
      <c r="F13" s="10" t="s">
        <v>35</v>
      </c>
      <c r="G13" s="23">
        <v>1</v>
      </c>
    </row>
    <row r="14" spans="2:7" s="2" customFormat="1" ht="13.5">
      <c r="B14" s="38" t="s">
        <v>10</v>
      </c>
      <c r="C14" s="34" t="s">
        <v>32</v>
      </c>
      <c r="D14" s="34" t="s">
        <v>45</v>
      </c>
      <c r="E14" s="35" t="s">
        <v>46</v>
      </c>
      <c r="F14" s="34" t="s">
        <v>47</v>
      </c>
      <c r="G14" s="36">
        <v>10000</v>
      </c>
    </row>
    <row r="15" spans="2:7" s="1" customFormat="1" ht="27">
      <c r="B15" s="26"/>
      <c r="C15" s="37"/>
      <c r="D15" s="10" t="s">
        <v>501</v>
      </c>
      <c r="E15" s="11" t="s">
        <v>502</v>
      </c>
      <c r="F15" s="10" t="s">
        <v>47</v>
      </c>
      <c r="G15" s="23">
        <v>10000</v>
      </c>
    </row>
    <row r="16" spans="2:7" s="2" customFormat="1" ht="13.5">
      <c r="B16" s="33" t="s">
        <v>48</v>
      </c>
      <c r="C16" s="34" t="s">
        <v>49</v>
      </c>
      <c r="D16" s="34" t="s">
        <v>50</v>
      </c>
      <c r="E16" s="35" t="s">
        <v>51</v>
      </c>
      <c r="F16" s="34" t="s">
        <v>52</v>
      </c>
      <c r="G16" s="36">
        <v>68.66</v>
      </c>
    </row>
    <row r="17" spans="2:7" s="1" customFormat="1" ht="13.5">
      <c r="B17" s="25"/>
      <c r="C17" s="37"/>
      <c r="D17" s="10" t="s">
        <v>503</v>
      </c>
      <c r="E17" s="11" t="s">
        <v>504</v>
      </c>
      <c r="F17" s="10" t="s">
        <v>52</v>
      </c>
      <c r="G17" s="23">
        <v>68.66</v>
      </c>
    </row>
    <row r="18" spans="2:7" s="2" customFormat="1" ht="13.5">
      <c r="B18" s="38" t="s">
        <v>10</v>
      </c>
      <c r="C18" s="34" t="s">
        <v>49</v>
      </c>
      <c r="D18" s="34" t="s">
        <v>53</v>
      </c>
      <c r="E18" s="35" t="s">
        <v>54</v>
      </c>
      <c r="F18" s="34" t="s">
        <v>52</v>
      </c>
      <c r="G18" s="36">
        <v>386.397</v>
      </c>
    </row>
    <row r="19" spans="2:7" s="1" customFormat="1" ht="13.5">
      <c r="B19" s="25"/>
      <c r="C19" s="37"/>
      <c r="D19" s="10" t="s">
        <v>505</v>
      </c>
      <c r="E19" s="11" t="s">
        <v>506</v>
      </c>
      <c r="F19" s="10" t="s">
        <v>52</v>
      </c>
      <c r="G19" s="23">
        <v>386.397</v>
      </c>
    </row>
    <row r="20" spans="2:7" s="2" customFormat="1" ht="27">
      <c r="B20" s="38" t="s">
        <v>10</v>
      </c>
      <c r="C20" s="34" t="s">
        <v>49</v>
      </c>
      <c r="D20" s="34" t="s">
        <v>55</v>
      </c>
      <c r="E20" s="35" t="s">
        <v>56</v>
      </c>
      <c r="F20" s="34" t="s">
        <v>57</v>
      </c>
      <c r="G20" s="36">
        <v>26</v>
      </c>
    </row>
    <row r="21" spans="2:7" s="1" customFormat="1" ht="27">
      <c r="B21" s="25"/>
      <c r="C21" s="37"/>
      <c r="D21" s="10" t="s">
        <v>507</v>
      </c>
      <c r="E21" s="11" t="s">
        <v>56</v>
      </c>
      <c r="F21" s="10" t="s">
        <v>69</v>
      </c>
      <c r="G21" s="23">
        <v>26</v>
      </c>
    </row>
    <row r="22" spans="2:7" s="2" customFormat="1" ht="27">
      <c r="B22" s="38" t="s">
        <v>10</v>
      </c>
      <c r="C22" s="34" t="s">
        <v>49</v>
      </c>
      <c r="D22" s="34" t="s">
        <v>58</v>
      </c>
      <c r="E22" s="35" t="s">
        <v>59</v>
      </c>
      <c r="F22" s="34" t="s">
        <v>60</v>
      </c>
      <c r="G22" s="36">
        <v>9956.25</v>
      </c>
    </row>
    <row r="23" spans="2:7" s="1" customFormat="1" ht="27">
      <c r="B23" s="25"/>
      <c r="C23" s="37"/>
      <c r="D23" s="10" t="s">
        <v>508</v>
      </c>
      <c r="E23" s="11" t="s">
        <v>509</v>
      </c>
      <c r="F23" s="10" t="s">
        <v>60</v>
      </c>
      <c r="G23" s="23">
        <v>335.25</v>
      </c>
    </row>
    <row r="24" spans="2:7" s="1" customFormat="1" ht="27">
      <c r="B24" s="25"/>
      <c r="C24" s="37"/>
      <c r="D24" s="10" t="s">
        <v>510</v>
      </c>
      <c r="E24" s="11" t="s">
        <v>511</v>
      </c>
      <c r="F24" s="10" t="s">
        <v>60</v>
      </c>
      <c r="G24" s="23">
        <v>9573</v>
      </c>
    </row>
    <row r="25" spans="2:7" s="1" customFormat="1" ht="27">
      <c r="B25" s="25"/>
      <c r="C25" s="37"/>
      <c r="D25" s="10" t="s">
        <v>512</v>
      </c>
      <c r="E25" s="11" t="s">
        <v>513</v>
      </c>
      <c r="F25" s="10" t="s">
        <v>60</v>
      </c>
      <c r="G25" s="23">
        <v>48</v>
      </c>
    </row>
    <row r="26" spans="2:7" s="2" customFormat="1" ht="27">
      <c r="B26" s="38" t="s">
        <v>10</v>
      </c>
      <c r="C26" s="34" t="s">
        <v>49</v>
      </c>
      <c r="D26" s="34" t="s">
        <v>61</v>
      </c>
      <c r="E26" s="35" t="s">
        <v>62</v>
      </c>
      <c r="F26" s="34" t="s">
        <v>60</v>
      </c>
      <c r="G26" s="36">
        <v>618</v>
      </c>
    </row>
    <row r="27" spans="2:7" s="1" customFormat="1" ht="27">
      <c r="B27" s="25"/>
      <c r="C27" s="37"/>
      <c r="D27" s="10" t="s">
        <v>514</v>
      </c>
      <c r="E27" s="11" t="s">
        <v>515</v>
      </c>
      <c r="F27" s="10" t="s">
        <v>60</v>
      </c>
      <c r="G27" s="23">
        <v>618</v>
      </c>
    </row>
    <row r="28" spans="2:7" s="2" customFormat="1" ht="27">
      <c r="B28" s="38" t="s">
        <v>10</v>
      </c>
      <c r="C28" s="34" t="s">
        <v>49</v>
      </c>
      <c r="D28" s="34" t="s">
        <v>63</v>
      </c>
      <c r="E28" s="35" t="s">
        <v>64</v>
      </c>
      <c r="F28" s="34" t="s">
        <v>60</v>
      </c>
      <c r="G28" s="36">
        <v>180</v>
      </c>
    </row>
    <row r="29" spans="2:7" s="1" customFormat="1" ht="27">
      <c r="B29" s="25"/>
      <c r="C29" s="37"/>
      <c r="D29" s="10" t="s">
        <v>516</v>
      </c>
      <c r="E29" s="11" t="s">
        <v>517</v>
      </c>
      <c r="F29" s="10" t="s">
        <v>60</v>
      </c>
      <c r="G29" s="23">
        <v>180</v>
      </c>
    </row>
    <row r="30" spans="2:7" s="2" customFormat="1" ht="27">
      <c r="B30" s="38" t="s">
        <v>10</v>
      </c>
      <c r="C30" s="34" t="s">
        <v>49</v>
      </c>
      <c r="D30" s="34" t="s">
        <v>65</v>
      </c>
      <c r="E30" s="35" t="s">
        <v>66</v>
      </c>
      <c r="F30" s="34" t="s">
        <v>60</v>
      </c>
      <c r="G30" s="36">
        <v>921.6</v>
      </c>
    </row>
    <row r="31" spans="2:7" s="1" customFormat="1" ht="40.5">
      <c r="B31" s="25"/>
      <c r="C31" s="37"/>
      <c r="D31" s="10" t="s">
        <v>518</v>
      </c>
      <c r="E31" s="11" t="s">
        <v>519</v>
      </c>
      <c r="F31" s="10" t="s">
        <v>60</v>
      </c>
      <c r="G31" s="23">
        <v>180</v>
      </c>
    </row>
    <row r="32" spans="2:7" s="1" customFormat="1" ht="40.5">
      <c r="B32" s="25"/>
      <c r="C32" s="37"/>
      <c r="D32" s="10" t="s">
        <v>520</v>
      </c>
      <c r="E32" s="11" t="s">
        <v>521</v>
      </c>
      <c r="F32" s="10" t="s">
        <v>60</v>
      </c>
      <c r="G32" s="23">
        <v>741.6</v>
      </c>
    </row>
    <row r="33" spans="2:7" s="2" customFormat="1" ht="27">
      <c r="B33" s="38" t="s">
        <v>10</v>
      </c>
      <c r="C33" s="34" t="s">
        <v>49</v>
      </c>
      <c r="D33" s="34" t="s">
        <v>67</v>
      </c>
      <c r="E33" s="35" t="s">
        <v>68</v>
      </c>
      <c r="F33" s="34" t="s">
        <v>69</v>
      </c>
      <c r="G33" s="36">
        <v>50</v>
      </c>
    </row>
    <row r="34" spans="2:7" s="1" customFormat="1" ht="27">
      <c r="B34" s="25"/>
      <c r="C34" s="37"/>
      <c r="D34" s="10" t="s">
        <v>522</v>
      </c>
      <c r="E34" s="11" t="s">
        <v>523</v>
      </c>
      <c r="F34" s="10" t="s">
        <v>69</v>
      </c>
      <c r="G34" s="23">
        <v>50</v>
      </c>
    </row>
    <row r="35" spans="2:7" s="2" customFormat="1" ht="27">
      <c r="B35" s="38" t="s">
        <v>10</v>
      </c>
      <c r="C35" s="34" t="s">
        <v>49</v>
      </c>
      <c r="D35" s="34" t="s">
        <v>70</v>
      </c>
      <c r="E35" s="35" t="s">
        <v>71</v>
      </c>
      <c r="F35" s="34" t="s">
        <v>69</v>
      </c>
      <c r="G35" s="36">
        <v>32</v>
      </c>
    </row>
    <row r="36" spans="2:7" s="1" customFormat="1" ht="40.5">
      <c r="B36" s="25"/>
      <c r="C36" s="37"/>
      <c r="D36" s="10" t="s">
        <v>524</v>
      </c>
      <c r="E36" s="11" t="s">
        <v>525</v>
      </c>
      <c r="F36" s="10" t="s">
        <v>69</v>
      </c>
      <c r="G36" s="23">
        <v>32</v>
      </c>
    </row>
    <row r="37" spans="2:7" s="2" customFormat="1" ht="27">
      <c r="B37" s="38" t="s">
        <v>10</v>
      </c>
      <c r="C37" s="34" t="s">
        <v>49</v>
      </c>
      <c r="D37" s="34" t="s">
        <v>72</v>
      </c>
      <c r="E37" s="35" t="s">
        <v>71</v>
      </c>
      <c r="F37" s="34" t="s">
        <v>69</v>
      </c>
      <c r="G37" s="36">
        <v>1771.6</v>
      </c>
    </row>
    <row r="38" spans="2:7" s="1" customFormat="1" ht="27">
      <c r="B38" s="25"/>
      <c r="C38" s="37"/>
      <c r="D38" s="10" t="s">
        <v>526</v>
      </c>
      <c r="E38" s="11" t="s">
        <v>527</v>
      </c>
      <c r="F38" s="10" t="s">
        <v>69</v>
      </c>
      <c r="G38" s="23">
        <v>1771.6</v>
      </c>
    </row>
    <row r="39" spans="2:7" s="2" customFormat="1" ht="27">
      <c r="B39" s="38" t="s">
        <v>10</v>
      </c>
      <c r="C39" s="34" t="s">
        <v>49</v>
      </c>
      <c r="D39" s="34" t="s">
        <v>73</v>
      </c>
      <c r="E39" s="35" t="s">
        <v>74</v>
      </c>
      <c r="F39" s="34" t="s">
        <v>57</v>
      </c>
      <c r="G39" s="36">
        <v>209</v>
      </c>
    </row>
    <row r="40" spans="2:7" s="1" customFormat="1" ht="27">
      <c r="B40" s="25"/>
      <c r="C40" s="37"/>
      <c r="D40" s="10" t="s">
        <v>528</v>
      </c>
      <c r="E40" s="11" t="s">
        <v>529</v>
      </c>
      <c r="F40" s="10" t="s">
        <v>57</v>
      </c>
      <c r="G40" s="23">
        <v>209</v>
      </c>
    </row>
    <row r="41" spans="2:7" s="2" customFormat="1" ht="27">
      <c r="B41" s="38" t="s">
        <v>10</v>
      </c>
      <c r="C41" s="34" t="s">
        <v>49</v>
      </c>
      <c r="D41" s="34" t="s">
        <v>75</v>
      </c>
      <c r="E41" s="35" t="s">
        <v>76</v>
      </c>
      <c r="F41" s="34" t="s">
        <v>69</v>
      </c>
      <c r="G41" s="36">
        <v>25</v>
      </c>
    </row>
    <row r="42" spans="2:7" s="1" customFormat="1" ht="27">
      <c r="B42" s="25"/>
      <c r="C42" s="37"/>
      <c r="D42" s="10" t="s">
        <v>530</v>
      </c>
      <c r="E42" s="11" t="s">
        <v>531</v>
      </c>
      <c r="F42" s="10" t="s">
        <v>69</v>
      </c>
      <c r="G42" s="23">
        <v>25</v>
      </c>
    </row>
    <row r="43" spans="2:7" s="2" customFormat="1" ht="27">
      <c r="B43" s="38" t="s">
        <v>10</v>
      </c>
      <c r="C43" s="34" t="s">
        <v>49</v>
      </c>
      <c r="D43" s="34" t="s">
        <v>77</v>
      </c>
      <c r="E43" s="35" t="s">
        <v>78</v>
      </c>
      <c r="F43" s="34" t="s">
        <v>52</v>
      </c>
      <c r="G43" s="36">
        <v>62</v>
      </c>
    </row>
    <row r="44" spans="2:7" s="1" customFormat="1" ht="27">
      <c r="B44" s="25"/>
      <c r="C44" s="37"/>
      <c r="D44" s="10" t="s">
        <v>532</v>
      </c>
      <c r="E44" s="11" t="s">
        <v>533</v>
      </c>
      <c r="F44" s="10" t="s">
        <v>52</v>
      </c>
      <c r="G44" s="23">
        <v>62</v>
      </c>
    </row>
    <row r="45" spans="2:7" s="2" customFormat="1" ht="13.5">
      <c r="B45" s="38" t="s">
        <v>10</v>
      </c>
      <c r="C45" s="34" t="s">
        <v>49</v>
      </c>
      <c r="D45" s="34" t="s">
        <v>79</v>
      </c>
      <c r="E45" s="35" t="s">
        <v>80</v>
      </c>
      <c r="F45" s="34" t="s">
        <v>81</v>
      </c>
      <c r="G45" s="36">
        <v>14632.811</v>
      </c>
    </row>
    <row r="46" spans="2:7" s="1" customFormat="1" ht="13.5">
      <c r="B46" s="25"/>
      <c r="C46" s="37"/>
      <c r="D46" s="10" t="s">
        <v>534</v>
      </c>
      <c r="E46" s="11" t="s">
        <v>535</v>
      </c>
      <c r="F46" s="10" t="s">
        <v>81</v>
      </c>
      <c r="G46" s="23">
        <v>502.469</v>
      </c>
    </row>
    <row r="47" spans="2:7" s="1" customFormat="1" ht="13.5">
      <c r="B47" s="25"/>
      <c r="C47" s="37"/>
      <c r="D47" s="10" t="s">
        <v>536</v>
      </c>
      <c r="E47" s="11" t="s">
        <v>537</v>
      </c>
      <c r="F47" s="10" t="s">
        <v>81</v>
      </c>
      <c r="G47" s="23">
        <v>14130.342</v>
      </c>
    </row>
    <row r="48" spans="2:7" s="2" customFormat="1" ht="27">
      <c r="B48" s="38" t="s">
        <v>10</v>
      </c>
      <c r="C48" s="34" t="s">
        <v>49</v>
      </c>
      <c r="D48" s="34" t="s">
        <v>82</v>
      </c>
      <c r="E48" s="35" t="s">
        <v>83</v>
      </c>
      <c r="F48" s="34" t="s">
        <v>60</v>
      </c>
      <c r="G48" s="36">
        <v>32946</v>
      </c>
    </row>
    <row r="49" spans="2:7" s="1" customFormat="1" ht="27">
      <c r="B49" s="25"/>
      <c r="C49" s="37"/>
      <c r="D49" s="10" t="s">
        <v>538</v>
      </c>
      <c r="E49" s="11" t="s">
        <v>539</v>
      </c>
      <c r="F49" s="10" t="s">
        <v>60</v>
      </c>
      <c r="G49" s="23">
        <v>32946</v>
      </c>
    </row>
    <row r="50" spans="2:7" s="2" customFormat="1" ht="27">
      <c r="B50" s="38" t="s">
        <v>10</v>
      </c>
      <c r="C50" s="34" t="s">
        <v>49</v>
      </c>
      <c r="D50" s="34" t="s">
        <v>84</v>
      </c>
      <c r="E50" s="35" t="s">
        <v>85</v>
      </c>
      <c r="F50" s="34" t="s">
        <v>69</v>
      </c>
      <c r="G50" s="36">
        <v>101.5</v>
      </c>
    </row>
    <row r="51" spans="2:7" s="1" customFormat="1" ht="27">
      <c r="B51" s="25"/>
      <c r="C51" s="37"/>
      <c r="D51" s="10" t="s">
        <v>540</v>
      </c>
      <c r="E51" s="11" t="s">
        <v>541</v>
      </c>
      <c r="F51" s="10" t="s">
        <v>69</v>
      </c>
      <c r="G51" s="23">
        <v>69.5</v>
      </c>
    </row>
    <row r="52" spans="2:7" s="1" customFormat="1" ht="27">
      <c r="B52" s="25"/>
      <c r="C52" s="37"/>
      <c r="D52" s="10" t="s">
        <v>542</v>
      </c>
      <c r="E52" s="11" t="s">
        <v>543</v>
      </c>
      <c r="F52" s="10" t="s">
        <v>69</v>
      </c>
      <c r="G52" s="23">
        <v>32</v>
      </c>
    </row>
    <row r="53" spans="2:7" s="2" customFormat="1" ht="13.5">
      <c r="B53" s="38" t="s">
        <v>10</v>
      </c>
      <c r="C53" s="34" t="s">
        <v>49</v>
      </c>
      <c r="D53" s="34" t="s">
        <v>86</v>
      </c>
      <c r="E53" s="35" t="s">
        <v>87</v>
      </c>
      <c r="F53" s="34" t="s">
        <v>88</v>
      </c>
      <c r="G53" s="36">
        <v>2200</v>
      </c>
    </row>
    <row r="54" spans="2:7" s="1" customFormat="1" ht="27">
      <c r="B54" s="25"/>
      <c r="C54" s="37"/>
      <c r="D54" s="10" t="s">
        <v>544</v>
      </c>
      <c r="E54" s="11" t="s">
        <v>545</v>
      </c>
      <c r="F54" s="10" t="s">
        <v>88</v>
      </c>
      <c r="G54" s="23">
        <v>2200</v>
      </c>
    </row>
    <row r="55" spans="2:7" s="2" customFormat="1" ht="27">
      <c r="B55" s="38" t="s">
        <v>10</v>
      </c>
      <c r="C55" s="34" t="s">
        <v>49</v>
      </c>
      <c r="D55" s="34" t="s">
        <v>89</v>
      </c>
      <c r="E55" s="35" t="s">
        <v>90</v>
      </c>
      <c r="F55" s="34" t="s">
        <v>60</v>
      </c>
      <c r="G55" s="36">
        <v>182.426</v>
      </c>
    </row>
    <row r="56" spans="2:7" s="1" customFormat="1" ht="27">
      <c r="B56" s="26"/>
      <c r="C56" s="37"/>
      <c r="D56" s="10" t="s">
        <v>546</v>
      </c>
      <c r="E56" s="11" t="s">
        <v>547</v>
      </c>
      <c r="F56" s="10" t="s">
        <v>60</v>
      </c>
      <c r="G56" s="23">
        <v>182.426</v>
      </c>
    </row>
    <row r="57" spans="2:7" s="2" customFormat="1" ht="27">
      <c r="B57" s="33" t="s">
        <v>91</v>
      </c>
      <c r="C57" s="34" t="s">
        <v>92</v>
      </c>
      <c r="D57" s="34" t="s">
        <v>93</v>
      </c>
      <c r="E57" s="35" t="s">
        <v>94</v>
      </c>
      <c r="F57" s="34" t="s">
        <v>60</v>
      </c>
      <c r="G57" s="36">
        <v>2840</v>
      </c>
    </row>
    <row r="58" spans="2:7" s="1" customFormat="1" ht="13.5">
      <c r="B58" s="25"/>
      <c r="C58" s="37"/>
      <c r="D58" s="10" t="s">
        <v>548</v>
      </c>
      <c r="E58" s="11" t="s">
        <v>549</v>
      </c>
      <c r="F58" s="10" t="s">
        <v>60</v>
      </c>
      <c r="G58" s="23">
        <v>2840</v>
      </c>
    </row>
    <row r="59" spans="2:7" s="2" customFormat="1" ht="13.5">
      <c r="B59" s="38" t="s">
        <v>10</v>
      </c>
      <c r="C59" s="34" t="s">
        <v>92</v>
      </c>
      <c r="D59" s="34" t="s">
        <v>95</v>
      </c>
      <c r="E59" s="35" t="s">
        <v>96</v>
      </c>
      <c r="F59" s="34" t="s">
        <v>57</v>
      </c>
      <c r="G59" s="36">
        <v>510</v>
      </c>
    </row>
    <row r="60" spans="2:7" s="1" customFormat="1" ht="13.5">
      <c r="B60" s="25"/>
      <c r="C60" s="37"/>
      <c r="D60" s="10" t="s">
        <v>550</v>
      </c>
      <c r="E60" s="11" t="s">
        <v>551</v>
      </c>
      <c r="F60" s="10" t="s">
        <v>57</v>
      </c>
      <c r="G60" s="23">
        <v>481</v>
      </c>
    </row>
    <row r="61" spans="2:7" s="1" customFormat="1" ht="13.5">
      <c r="B61" s="25"/>
      <c r="C61" s="37"/>
      <c r="D61" s="10" t="s">
        <v>552</v>
      </c>
      <c r="E61" s="11" t="s">
        <v>553</v>
      </c>
      <c r="F61" s="10" t="s">
        <v>57</v>
      </c>
      <c r="G61" s="23">
        <v>29</v>
      </c>
    </row>
    <row r="62" spans="2:7" s="2" customFormat="1" ht="13.5">
      <c r="B62" s="38" t="s">
        <v>10</v>
      </c>
      <c r="C62" s="34" t="s">
        <v>92</v>
      </c>
      <c r="D62" s="34" t="s">
        <v>97</v>
      </c>
      <c r="E62" s="35" t="s">
        <v>98</v>
      </c>
      <c r="F62" s="34" t="s">
        <v>57</v>
      </c>
      <c r="G62" s="36">
        <v>510</v>
      </c>
    </row>
    <row r="63" spans="2:7" s="1" customFormat="1" ht="13.5">
      <c r="B63" s="25"/>
      <c r="C63" s="37"/>
      <c r="D63" s="10" t="s">
        <v>554</v>
      </c>
      <c r="E63" s="11" t="s">
        <v>555</v>
      </c>
      <c r="F63" s="10" t="s">
        <v>57</v>
      </c>
      <c r="G63" s="23">
        <v>481</v>
      </c>
    </row>
    <row r="64" spans="2:7" s="1" customFormat="1" ht="13.5">
      <c r="B64" s="25"/>
      <c r="C64" s="37"/>
      <c r="D64" s="10" t="s">
        <v>556</v>
      </c>
      <c r="E64" s="11" t="s">
        <v>557</v>
      </c>
      <c r="F64" s="10" t="s">
        <v>57</v>
      </c>
      <c r="G64" s="23">
        <v>29</v>
      </c>
    </row>
    <row r="65" spans="2:7" s="2" customFormat="1" ht="13.5">
      <c r="B65" s="38" t="s">
        <v>10</v>
      </c>
      <c r="C65" s="34" t="s">
        <v>92</v>
      </c>
      <c r="D65" s="34" t="s">
        <v>99</v>
      </c>
      <c r="E65" s="35" t="s">
        <v>100</v>
      </c>
      <c r="F65" s="34" t="s">
        <v>69</v>
      </c>
      <c r="G65" s="36">
        <v>56</v>
      </c>
    </row>
    <row r="66" spans="2:7" s="1" customFormat="1" ht="27">
      <c r="B66" s="25"/>
      <c r="C66" s="37"/>
      <c r="D66" s="10" t="s">
        <v>558</v>
      </c>
      <c r="E66" s="11" t="s">
        <v>559</v>
      </c>
      <c r="F66" s="10" t="s">
        <v>69</v>
      </c>
      <c r="G66" s="23">
        <v>56</v>
      </c>
    </row>
    <row r="67" spans="2:7" s="2" customFormat="1" ht="13.5">
      <c r="B67" s="38" t="s">
        <v>10</v>
      </c>
      <c r="C67" s="34" t="s">
        <v>92</v>
      </c>
      <c r="D67" s="34" t="s">
        <v>101</v>
      </c>
      <c r="E67" s="35" t="s">
        <v>102</v>
      </c>
      <c r="F67" s="34" t="s">
        <v>52</v>
      </c>
      <c r="G67" s="36">
        <v>54</v>
      </c>
    </row>
    <row r="68" spans="2:7" s="1" customFormat="1" ht="13.5">
      <c r="B68" s="25"/>
      <c r="C68" s="37"/>
      <c r="D68" s="10" t="s">
        <v>560</v>
      </c>
      <c r="E68" s="11" t="s">
        <v>561</v>
      </c>
      <c r="F68" s="10" t="s">
        <v>52</v>
      </c>
      <c r="G68" s="23">
        <v>54</v>
      </c>
    </row>
    <row r="69" spans="2:7" s="2" customFormat="1" ht="13.5">
      <c r="B69" s="38" t="s">
        <v>10</v>
      </c>
      <c r="C69" s="34" t="s">
        <v>92</v>
      </c>
      <c r="D69" s="34" t="s">
        <v>103</v>
      </c>
      <c r="E69" s="35" t="s">
        <v>104</v>
      </c>
      <c r="F69" s="34" t="s">
        <v>52</v>
      </c>
      <c r="G69" s="36">
        <v>1020</v>
      </c>
    </row>
    <row r="70" spans="2:7" s="1" customFormat="1" ht="13.5">
      <c r="B70" s="25"/>
      <c r="C70" s="37"/>
      <c r="D70" s="10" t="s">
        <v>562</v>
      </c>
      <c r="E70" s="11" t="s">
        <v>563</v>
      </c>
      <c r="F70" s="10" t="s">
        <v>57</v>
      </c>
      <c r="G70" s="23">
        <v>510</v>
      </c>
    </row>
    <row r="71" spans="2:7" s="1" customFormat="1" ht="13.5">
      <c r="B71" s="25"/>
      <c r="C71" s="37"/>
      <c r="D71" s="10" t="s">
        <v>564</v>
      </c>
      <c r="E71" s="11" t="s">
        <v>565</v>
      </c>
      <c r="F71" s="10" t="s">
        <v>57</v>
      </c>
      <c r="G71" s="23">
        <v>510</v>
      </c>
    </row>
    <row r="72" spans="2:7" s="2" customFormat="1" ht="27">
      <c r="B72" s="38" t="s">
        <v>10</v>
      </c>
      <c r="C72" s="34" t="s">
        <v>92</v>
      </c>
      <c r="D72" s="34" t="s">
        <v>105</v>
      </c>
      <c r="E72" s="35" t="s">
        <v>106</v>
      </c>
      <c r="F72" s="34" t="s">
        <v>60</v>
      </c>
      <c r="G72" s="36">
        <v>6.154</v>
      </c>
    </row>
    <row r="73" spans="2:7" s="1" customFormat="1" ht="40.5">
      <c r="B73" s="26"/>
      <c r="C73" s="37"/>
      <c r="D73" s="10" t="s">
        <v>566</v>
      </c>
      <c r="E73" s="11" t="s">
        <v>567</v>
      </c>
      <c r="F73" s="10" t="s">
        <v>60</v>
      </c>
      <c r="G73" s="23">
        <v>6.154</v>
      </c>
    </row>
    <row r="74" spans="2:7" s="2" customFormat="1" ht="27">
      <c r="B74" s="33" t="s">
        <v>107</v>
      </c>
      <c r="C74" s="34" t="s">
        <v>108</v>
      </c>
      <c r="D74" s="34" t="s">
        <v>109</v>
      </c>
      <c r="E74" s="35" t="s">
        <v>110</v>
      </c>
      <c r="F74" s="34" t="s">
        <v>111</v>
      </c>
      <c r="G74" s="36">
        <v>384</v>
      </c>
    </row>
    <row r="75" spans="2:7" s="1" customFormat="1" ht="27">
      <c r="B75" s="25"/>
      <c r="C75" s="37"/>
      <c r="D75" s="10" t="s">
        <v>568</v>
      </c>
      <c r="E75" s="11" t="s">
        <v>569</v>
      </c>
      <c r="F75" s="10" t="s">
        <v>570</v>
      </c>
      <c r="G75" s="23">
        <v>384</v>
      </c>
    </row>
    <row r="76" spans="2:7" s="2" customFormat="1" ht="13.5">
      <c r="B76" s="38" t="s">
        <v>10</v>
      </c>
      <c r="C76" s="34" t="s">
        <v>108</v>
      </c>
      <c r="D76" s="34" t="s">
        <v>112</v>
      </c>
      <c r="E76" s="35" t="s">
        <v>113</v>
      </c>
      <c r="F76" s="34" t="s">
        <v>69</v>
      </c>
      <c r="G76" s="36">
        <v>210</v>
      </c>
    </row>
    <row r="77" spans="2:7" s="1" customFormat="1" ht="27">
      <c r="B77" s="25"/>
      <c r="C77" s="37"/>
      <c r="D77" s="10" t="s">
        <v>571</v>
      </c>
      <c r="E77" s="11" t="s">
        <v>572</v>
      </c>
      <c r="F77" s="10" t="s">
        <v>69</v>
      </c>
      <c r="G77" s="23">
        <v>210</v>
      </c>
    </row>
    <row r="78" spans="2:7" s="2" customFormat="1" ht="13.5">
      <c r="B78" s="38" t="s">
        <v>10</v>
      </c>
      <c r="C78" s="34" t="s">
        <v>108</v>
      </c>
      <c r="D78" s="34" t="s">
        <v>114</v>
      </c>
      <c r="E78" s="35" t="s">
        <v>115</v>
      </c>
      <c r="F78" s="34" t="s">
        <v>52</v>
      </c>
      <c r="G78" s="36">
        <v>200.51</v>
      </c>
    </row>
    <row r="79" spans="2:7" s="1" customFormat="1" ht="27">
      <c r="B79" s="25"/>
      <c r="C79" s="37"/>
      <c r="D79" s="10" t="s">
        <v>573</v>
      </c>
      <c r="E79" s="11" t="s">
        <v>574</v>
      </c>
      <c r="F79" s="10" t="s">
        <v>52</v>
      </c>
      <c r="G79" s="23">
        <v>200.51</v>
      </c>
    </row>
    <row r="80" spans="2:7" s="2" customFormat="1" ht="13.5">
      <c r="B80" s="38" t="s">
        <v>10</v>
      </c>
      <c r="C80" s="34" t="s">
        <v>108</v>
      </c>
      <c r="D80" s="34" t="s">
        <v>116</v>
      </c>
      <c r="E80" s="35" t="s">
        <v>117</v>
      </c>
      <c r="F80" s="34" t="s">
        <v>52</v>
      </c>
      <c r="G80" s="36">
        <v>35380.6</v>
      </c>
    </row>
    <row r="81" spans="2:7" s="1" customFormat="1" ht="13.5">
      <c r="B81" s="25"/>
      <c r="C81" s="37"/>
      <c r="D81" s="10" t="s">
        <v>575</v>
      </c>
      <c r="E81" s="11" t="s">
        <v>576</v>
      </c>
      <c r="F81" s="10" t="s">
        <v>52</v>
      </c>
      <c r="G81" s="23">
        <v>35380.6</v>
      </c>
    </row>
    <row r="82" spans="2:7" s="2" customFormat="1" ht="13.5">
      <c r="B82" s="38" t="s">
        <v>10</v>
      </c>
      <c r="C82" s="34" t="s">
        <v>108</v>
      </c>
      <c r="D82" s="34" t="s">
        <v>118</v>
      </c>
      <c r="E82" s="35" t="s">
        <v>119</v>
      </c>
      <c r="F82" s="34" t="s">
        <v>52</v>
      </c>
      <c r="G82" s="36">
        <v>4487.07</v>
      </c>
    </row>
    <row r="83" spans="2:7" s="1" customFormat="1" ht="13.5">
      <c r="B83" s="25"/>
      <c r="C83" s="37"/>
      <c r="D83" s="10" t="s">
        <v>577</v>
      </c>
      <c r="E83" s="11" t="s">
        <v>578</v>
      </c>
      <c r="F83" s="10" t="s">
        <v>52</v>
      </c>
      <c r="G83" s="23">
        <v>3923.55</v>
      </c>
    </row>
    <row r="84" spans="2:7" s="1" customFormat="1" ht="13.5">
      <c r="B84" s="25"/>
      <c r="C84" s="37"/>
      <c r="D84" s="10" t="s">
        <v>579</v>
      </c>
      <c r="E84" s="11" t="s">
        <v>580</v>
      </c>
      <c r="F84" s="10" t="s">
        <v>52</v>
      </c>
      <c r="G84" s="23">
        <v>563.52</v>
      </c>
    </row>
    <row r="85" spans="2:7" s="2" customFormat="1" ht="13.5">
      <c r="B85" s="38" t="s">
        <v>10</v>
      </c>
      <c r="C85" s="34" t="s">
        <v>108</v>
      </c>
      <c r="D85" s="34" t="s">
        <v>120</v>
      </c>
      <c r="E85" s="35" t="s">
        <v>121</v>
      </c>
      <c r="F85" s="34" t="s">
        <v>52</v>
      </c>
      <c r="G85" s="36">
        <v>120</v>
      </c>
    </row>
    <row r="86" spans="2:7" s="1" customFormat="1" ht="13.5">
      <c r="B86" s="25"/>
      <c r="C86" s="37"/>
      <c r="D86" s="10" t="s">
        <v>581</v>
      </c>
      <c r="E86" s="11" t="s">
        <v>582</v>
      </c>
      <c r="F86" s="10" t="s">
        <v>52</v>
      </c>
      <c r="G86" s="23">
        <v>120</v>
      </c>
    </row>
    <row r="87" spans="2:7" s="2" customFormat="1" ht="13.5">
      <c r="B87" s="38" t="s">
        <v>10</v>
      </c>
      <c r="C87" s="34" t="s">
        <v>108</v>
      </c>
      <c r="D87" s="34" t="s">
        <v>122</v>
      </c>
      <c r="E87" s="35" t="s">
        <v>123</v>
      </c>
      <c r="F87" s="34" t="s">
        <v>52</v>
      </c>
      <c r="G87" s="36">
        <v>1.44</v>
      </c>
    </row>
    <row r="88" spans="2:7" s="1" customFormat="1" ht="13.5">
      <c r="B88" s="25"/>
      <c r="C88" s="37"/>
      <c r="D88" s="10" t="s">
        <v>583</v>
      </c>
      <c r="E88" s="11" t="s">
        <v>584</v>
      </c>
      <c r="F88" s="10" t="s">
        <v>52</v>
      </c>
      <c r="G88" s="23">
        <v>1.44</v>
      </c>
    </row>
    <row r="89" spans="2:7" s="2" customFormat="1" ht="13.5">
      <c r="B89" s="38" t="s">
        <v>10</v>
      </c>
      <c r="C89" s="34" t="s">
        <v>108</v>
      </c>
      <c r="D89" s="34" t="s">
        <v>124</v>
      </c>
      <c r="E89" s="35" t="s">
        <v>125</v>
      </c>
      <c r="F89" s="34" t="s">
        <v>52</v>
      </c>
      <c r="G89" s="36">
        <v>86.948</v>
      </c>
    </row>
    <row r="90" spans="2:7" s="1" customFormat="1" ht="13.5">
      <c r="B90" s="25"/>
      <c r="C90" s="37"/>
      <c r="D90" s="10" t="s">
        <v>585</v>
      </c>
      <c r="E90" s="11" t="s">
        <v>586</v>
      </c>
      <c r="F90" s="10" t="s">
        <v>52</v>
      </c>
      <c r="G90" s="23">
        <v>49.348</v>
      </c>
    </row>
    <row r="91" spans="2:7" s="1" customFormat="1" ht="13.5">
      <c r="B91" s="25"/>
      <c r="C91" s="37"/>
      <c r="D91" s="10" t="s">
        <v>587</v>
      </c>
      <c r="E91" s="11" t="s">
        <v>588</v>
      </c>
      <c r="F91" s="10" t="s">
        <v>52</v>
      </c>
      <c r="G91" s="23">
        <v>37.6</v>
      </c>
    </row>
    <row r="92" spans="2:7" s="2" customFormat="1" ht="13.5">
      <c r="B92" s="38" t="s">
        <v>10</v>
      </c>
      <c r="C92" s="34" t="s">
        <v>108</v>
      </c>
      <c r="D92" s="34" t="s">
        <v>126</v>
      </c>
      <c r="E92" s="35" t="s">
        <v>127</v>
      </c>
      <c r="F92" s="34" t="s">
        <v>52</v>
      </c>
      <c r="G92" s="36">
        <v>582.976</v>
      </c>
    </row>
    <row r="93" spans="2:7" s="1" customFormat="1" ht="13.5">
      <c r="B93" s="25"/>
      <c r="C93" s="37"/>
      <c r="D93" s="10" t="s">
        <v>589</v>
      </c>
      <c r="E93" s="11" t="s">
        <v>590</v>
      </c>
      <c r="F93" s="10" t="s">
        <v>52</v>
      </c>
      <c r="G93" s="23">
        <v>582.976</v>
      </c>
    </row>
    <row r="94" spans="2:7" s="2" customFormat="1" ht="13.5">
      <c r="B94" s="38" t="s">
        <v>10</v>
      </c>
      <c r="C94" s="34" t="s">
        <v>108</v>
      </c>
      <c r="D94" s="34" t="s">
        <v>128</v>
      </c>
      <c r="E94" s="35" t="s">
        <v>129</v>
      </c>
      <c r="F94" s="34" t="s">
        <v>52</v>
      </c>
      <c r="G94" s="36">
        <v>9.8</v>
      </c>
    </row>
    <row r="95" spans="2:7" s="1" customFormat="1" ht="13.5">
      <c r="B95" s="25"/>
      <c r="C95" s="37"/>
      <c r="D95" s="10" t="s">
        <v>591</v>
      </c>
      <c r="E95" s="11" t="s">
        <v>592</v>
      </c>
      <c r="F95" s="10" t="s">
        <v>52</v>
      </c>
      <c r="G95" s="23">
        <v>9.8</v>
      </c>
    </row>
    <row r="96" spans="2:7" s="2" customFormat="1" ht="13.5">
      <c r="B96" s="38" t="s">
        <v>10</v>
      </c>
      <c r="C96" s="34" t="s">
        <v>108</v>
      </c>
      <c r="D96" s="34" t="s">
        <v>130</v>
      </c>
      <c r="E96" s="35" t="s">
        <v>131</v>
      </c>
      <c r="F96" s="34" t="s">
        <v>52</v>
      </c>
      <c r="G96" s="36">
        <v>354</v>
      </c>
    </row>
    <row r="97" spans="2:7" s="1" customFormat="1" ht="13.5">
      <c r="B97" s="25"/>
      <c r="C97" s="37"/>
      <c r="D97" s="10" t="s">
        <v>593</v>
      </c>
      <c r="E97" s="11" t="s">
        <v>580</v>
      </c>
      <c r="F97" s="10" t="s">
        <v>52</v>
      </c>
      <c r="G97" s="23">
        <v>354</v>
      </c>
    </row>
    <row r="98" spans="2:7" s="2" customFormat="1" ht="13.5">
      <c r="B98" s="38" t="s">
        <v>10</v>
      </c>
      <c r="C98" s="34" t="s">
        <v>108</v>
      </c>
      <c r="D98" s="34" t="s">
        <v>132</v>
      </c>
      <c r="E98" s="35" t="s">
        <v>133</v>
      </c>
      <c r="F98" s="34" t="s">
        <v>52</v>
      </c>
      <c r="G98" s="36">
        <v>21239.744</v>
      </c>
    </row>
    <row r="99" spans="2:7" s="1" customFormat="1" ht="13.5">
      <c r="B99" s="25"/>
      <c r="C99" s="37"/>
      <c r="D99" s="10" t="s">
        <v>594</v>
      </c>
      <c r="E99" s="11" t="s">
        <v>595</v>
      </c>
      <c r="F99" s="10" t="s">
        <v>52</v>
      </c>
      <c r="G99" s="23">
        <v>21239.744</v>
      </c>
    </row>
    <row r="100" spans="2:7" s="2" customFormat="1" ht="13.5">
      <c r="B100" s="38" t="s">
        <v>10</v>
      </c>
      <c r="C100" s="34" t="s">
        <v>108</v>
      </c>
      <c r="D100" s="34" t="s">
        <v>134</v>
      </c>
      <c r="E100" s="35" t="s">
        <v>135</v>
      </c>
      <c r="F100" s="34" t="s">
        <v>52</v>
      </c>
      <c r="G100" s="36">
        <v>22817.7</v>
      </c>
    </row>
    <row r="101" spans="2:7" s="1" customFormat="1" ht="13.5">
      <c r="B101" s="25"/>
      <c r="C101" s="37"/>
      <c r="D101" s="10" t="s">
        <v>596</v>
      </c>
      <c r="E101" s="11" t="s">
        <v>597</v>
      </c>
      <c r="F101" s="10" t="s">
        <v>52</v>
      </c>
      <c r="G101" s="23">
        <v>13420</v>
      </c>
    </row>
    <row r="102" spans="2:7" s="1" customFormat="1" ht="27">
      <c r="B102" s="25"/>
      <c r="C102" s="37"/>
      <c r="D102" s="10" t="s">
        <v>598</v>
      </c>
      <c r="E102" s="11" t="s">
        <v>599</v>
      </c>
      <c r="F102" s="10" t="s">
        <v>52</v>
      </c>
      <c r="G102" s="23">
        <v>320</v>
      </c>
    </row>
    <row r="103" spans="2:7" s="1" customFormat="1" ht="27">
      <c r="B103" s="25"/>
      <c r="C103" s="37"/>
      <c r="D103" s="10" t="s">
        <v>600</v>
      </c>
      <c r="E103" s="11" t="s">
        <v>601</v>
      </c>
      <c r="F103" s="10" t="s">
        <v>52</v>
      </c>
      <c r="G103" s="23">
        <v>9077.7</v>
      </c>
    </row>
    <row r="104" spans="2:7" s="2" customFormat="1" ht="13.5">
      <c r="B104" s="38" t="s">
        <v>10</v>
      </c>
      <c r="C104" s="34" t="s">
        <v>108</v>
      </c>
      <c r="D104" s="34" t="s">
        <v>136</v>
      </c>
      <c r="E104" s="35" t="s">
        <v>137</v>
      </c>
      <c r="F104" s="34" t="s">
        <v>52</v>
      </c>
      <c r="G104" s="36">
        <v>675.807</v>
      </c>
    </row>
    <row r="105" spans="2:7" s="1" customFormat="1" ht="13.5">
      <c r="B105" s="25"/>
      <c r="C105" s="37"/>
      <c r="D105" s="10" t="s">
        <v>602</v>
      </c>
      <c r="E105" s="11" t="s">
        <v>603</v>
      </c>
      <c r="F105" s="10" t="s">
        <v>52</v>
      </c>
      <c r="G105" s="23">
        <v>585.007</v>
      </c>
    </row>
    <row r="106" spans="2:7" s="1" customFormat="1" ht="13.5">
      <c r="B106" s="25"/>
      <c r="C106" s="37"/>
      <c r="D106" s="10" t="s">
        <v>604</v>
      </c>
      <c r="E106" s="11" t="s">
        <v>605</v>
      </c>
      <c r="F106" s="10" t="s">
        <v>52</v>
      </c>
      <c r="G106" s="23">
        <v>90.8</v>
      </c>
    </row>
    <row r="107" spans="2:7" s="2" customFormat="1" ht="13.5">
      <c r="B107" s="38" t="s">
        <v>10</v>
      </c>
      <c r="C107" s="34" t="s">
        <v>108</v>
      </c>
      <c r="D107" s="34" t="s">
        <v>138</v>
      </c>
      <c r="E107" s="35" t="s">
        <v>139</v>
      </c>
      <c r="F107" s="34" t="s">
        <v>52</v>
      </c>
      <c r="G107" s="36">
        <v>54.943</v>
      </c>
    </row>
    <row r="108" spans="2:7" s="1" customFormat="1" ht="13.5">
      <c r="B108" s="25"/>
      <c r="C108" s="37"/>
      <c r="D108" s="10" t="s">
        <v>606</v>
      </c>
      <c r="E108" s="11" t="s">
        <v>607</v>
      </c>
      <c r="F108" s="10" t="s">
        <v>52</v>
      </c>
      <c r="G108" s="23">
        <v>54.943</v>
      </c>
    </row>
    <row r="109" spans="2:7" s="2" customFormat="1" ht="13.5">
      <c r="B109" s="38" t="s">
        <v>10</v>
      </c>
      <c r="C109" s="34" t="s">
        <v>108</v>
      </c>
      <c r="D109" s="34" t="s">
        <v>101</v>
      </c>
      <c r="E109" s="35" t="s">
        <v>102</v>
      </c>
      <c r="F109" s="34" t="s">
        <v>52</v>
      </c>
      <c r="G109" s="36">
        <v>120</v>
      </c>
    </row>
    <row r="110" spans="2:7" s="1" customFormat="1" ht="13.5">
      <c r="B110" s="25"/>
      <c r="C110" s="37"/>
      <c r="D110" s="10" t="s">
        <v>560</v>
      </c>
      <c r="E110" s="11" t="s">
        <v>561</v>
      </c>
      <c r="F110" s="10" t="s">
        <v>52</v>
      </c>
      <c r="G110" s="23">
        <v>120</v>
      </c>
    </row>
    <row r="111" spans="2:7" s="2" customFormat="1" ht="13.5">
      <c r="B111" s="38" t="s">
        <v>10</v>
      </c>
      <c r="C111" s="34" t="s">
        <v>108</v>
      </c>
      <c r="D111" s="34" t="s">
        <v>140</v>
      </c>
      <c r="E111" s="35" t="s">
        <v>141</v>
      </c>
      <c r="F111" s="34" t="s">
        <v>52</v>
      </c>
      <c r="G111" s="36">
        <v>290.8</v>
      </c>
    </row>
    <row r="112" spans="2:7" s="1" customFormat="1" ht="13.5">
      <c r="B112" s="25"/>
      <c r="C112" s="37"/>
      <c r="D112" s="10" t="s">
        <v>608</v>
      </c>
      <c r="E112" s="11" t="s">
        <v>609</v>
      </c>
      <c r="F112" s="10" t="s">
        <v>52</v>
      </c>
      <c r="G112" s="23">
        <v>290.8</v>
      </c>
    </row>
    <row r="113" spans="2:7" s="2" customFormat="1" ht="13.5">
      <c r="B113" s="38" t="s">
        <v>10</v>
      </c>
      <c r="C113" s="34" t="s">
        <v>108</v>
      </c>
      <c r="D113" s="34" t="s">
        <v>103</v>
      </c>
      <c r="E113" s="35" t="s">
        <v>104</v>
      </c>
      <c r="F113" s="34" t="s">
        <v>52</v>
      </c>
      <c r="G113" s="36">
        <v>25422.094</v>
      </c>
    </row>
    <row r="114" spans="2:7" s="1" customFormat="1" ht="13.5">
      <c r="B114" s="25"/>
      <c r="C114" s="37"/>
      <c r="D114" s="10" t="s">
        <v>610</v>
      </c>
      <c r="E114" s="11" t="s">
        <v>611</v>
      </c>
      <c r="F114" s="10" t="s">
        <v>52</v>
      </c>
      <c r="G114" s="23">
        <v>25422.094</v>
      </c>
    </row>
    <row r="115" spans="2:7" s="2" customFormat="1" ht="13.5">
      <c r="B115" s="38" t="s">
        <v>10</v>
      </c>
      <c r="C115" s="34" t="s">
        <v>108</v>
      </c>
      <c r="D115" s="34" t="s">
        <v>142</v>
      </c>
      <c r="E115" s="35" t="s">
        <v>143</v>
      </c>
      <c r="F115" s="34" t="s">
        <v>52</v>
      </c>
      <c r="G115" s="36">
        <v>170.8</v>
      </c>
    </row>
    <row r="116" spans="2:7" s="1" customFormat="1" ht="27">
      <c r="B116" s="25"/>
      <c r="C116" s="37"/>
      <c r="D116" s="10" t="s">
        <v>612</v>
      </c>
      <c r="E116" s="11" t="s">
        <v>613</v>
      </c>
      <c r="F116" s="10" t="s">
        <v>52</v>
      </c>
      <c r="G116" s="23">
        <v>170.8</v>
      </c>
    </row>
    <row r="117" spans="2:7" s="2" customFormat="1" ht="27">
      <c r="B117" s="38" t="s">
        <v>10</v>
      </c>
      <c r="C117" s="34" t="s">
        <v>108</v>
      </c>
      <c r="D117" s="34" t="s">
        <v>144</v>
      </c>
      <c r="E117" s="35" t="s">
        <v>145</v>
      </c>
      <c r="F117" s="34" t="s">
        <v>60</v>
      </c>
      <c r="G117" s="36">
        <v>300</v>
      </c>
    </row>
    <row r="118" spans="2:7" s="1" customFormat="1" ht="27">
      <c r="B118" s="25"/>
      <c r="C118" s="37"/>
      <c r="D118" s="10" t="s">
        <v>614</v>
      </c>
      <c r="E118" s="11" t="s">
        <v>615</v>
      </c>
      <c r="F118" s="10" t="s">
        <v>60</v>
      </c>
      <c r="G118" s="23">
        <v>300</v>
      </c>
    </row>
    <row r="119" spans="2:7" s="2" customFormat="1" ht="27">
      <c r="B119" s="38" t="s">
        <v>10</v>
      </c>
      <c r="C119" s="34" t="s">
        <v>108</v>
      </c>
      <c r="D119" s="34" t="s">
        <v>146</v>
      </c>
      <c r="E119" s="35" t="s">
        <v>147</v>
      </c>
      <c r="F119" s="34" t="s">
        <v>60</v>
      </c>
      <c r="G119" s="36">
        <v>11979.592</v>
      </c>
    </row>
    <row r="120" spans="2:7" s="1" customFormat="1" ht="27">
      <c r="B120" s="25"/>
      <c r="C120" s="37"/>
      <c r="D120" s="10" t="s">
        <v>616</v>
      </c>
      <c r="E120" s="11" t="s">
        <v>617</v>
      </c>
      <c r="F120" s="10" t="s">
        <v>60</v>
      </c>
      <c r="G120" s="23">
        <v>11979.592</v>
      </c>
    </row>
    <row r="121" spans="2:7" s="2" customFormat="1" ht="13.5">
      <c r="B121" s="38" t="s">
        <v>10</v>
      </c>
      <c r="C121" s="34" t="s">
        <v>108</v>
      </c>
      <c r="D121" s="34" t="s">
        <v>148</v>
      </c>
      <c r="E121" s="35" t="s">
        <v>149</v>
      </c>
      <c r="F121" s="34" t="s">
        <v>60</v>
      </c>
      <c r="G121" s="36">
        <v>252</v>
      </c>
    </row>
    <row r="122" spans="2:7" s="1" customFormat="1" ht="13.5">
      <c r="B122" s="25"/>
      <c r="C122" s="37"/>
      <c r="D122" s="10" t="s">
        <v>618</v>
      </c>
      <c r="E122" s="11" t="s">
        <v>619</v>
      </c>
      <c r="F122" s="10" t="s">
        <v>60</v>
      </c>
      <c r="G122" s="23">
        <v>252</v>
      </c>
    </row>
    <row r="123" spans="2:7" s="2" customFormat="1" ht="13.5">
      <c r="B123" s="38" t="s">
        <v>10</v>
      </c>
      <c r="C123" s="34" t="s">
        <v>108</v>
      </c>
      <c r="D123" s="34" t="s">
        <v>150</v>
      </c>
      <c r="E123" s="35" t="s">
        <v>151</v>
      </c>
      <c r="F123" s="34" t="s">
        <v>60</v>
      </c>
      <c r="G123" s="36">
        <v>26817</v>
      </c>
    </row>
    <row r="124" spans="2:7" s="1" customFormat="1" ht="13.5">
      <c r="B124" s="25"/>
      <c r="C124" s="37"/>
      <c r="D124" s="10" t="s">
        <v>620</v>
      </c>
      <c r="E124" s="11" t="s">
        <v>621</v>
      </c>
      <c r="F124" s="10" t="s">
        <v>60</v>
      </c>
      <c r="G124" s="23">
        <v>26817</v>
      </c>
    </row>
    <row r="125" spans="2:7" s="2" customFormat="1" ht="27">
      <c r="B125" s="38" t="s">
        <v>10</v>
      </c>
      <c r="C125" s="34" t="s">
        <v>108</v>
      </c>
      <c r="D125" s="34" t="s">
        <v>152</v>
      </c>
      <c r="E125" s="35" t="s">
        <v>153</v>
      </c>
      <c r="F125" s="34" t="s">
        <v>60</v>
      </c>
      <c r="G125" s="36">
        <v>26357</v>
      </c>
    </row>
    <row r="126" spans="2:7" s="1" customFormat="1" ht="27">
      <c r="B126" s="25"/>
      <c r="C126" s="37"/>
      <c r="D126" s="10" t="s">
        <v>622</v>
      </c>
      <c r="E126" s="11" t="s">
        <v>623</v>
      </c>
      <c r="F126" s="10" t="s">
        <v>60</v>
      </c>
      <c r="G126" s="23">
        <v>26357</v>
      </c>
    </row>
    <row r="127" spans="2:7" s="2" customFormat="1" ht="27">
      <c r="B127" s="38" t="s">
        <v>10</v>
      </c>
      <c r="C127" s="34" t="s">
        <v>108</v>
      </c>
      <c r="D127" s="34" t="s">
        <v>154</v>
      </c>
      <c r="E127" s="35" t="s">
        <v>155</v>
      </c>
      <c r="F127" s="34" t="s">
        <v>60</v>
      </c>
      <c r="G127" s="36">
        <v>200</v>
      </c>
    </row>
    <row r="128" spans="2:7" s="1" customFormat="1" ht="27">
      <c r="B128" s="25"/>
      <c r="C128" s="37"/>
      <c r="D128" s="10" t="s">
        <v>624</v>
      </c>
      <c r="E128" s="11" t="s">
        <v>625</v>
      </c>
      <c r="F128" s="10" t="s">
        <v>60</v>
      </c>
      <c r="G128" s="23">
        <v>200</v>
      </c>
    </row>
    <row r="129" spans="2:7" s="2" customFormat="1" ht="27">
      <c r="B129" s="38" t="s">
        <v>10</v>
      </c>
      <c r="C129" s="34" t="s">
        <v>108</v>
      </c>
      <c r="D129" s="34" t="s">
        <v>156</v>
      </c>
      <c r="E129" s="35" t="s">
        <v>157</v>
      </c>
      <c r="F129" s="34" t="s">
        <v>60</v>
      </c>
      <c r="G129" s="36">
        <v>26157</v>
      </c>
    </row>
    <row r="130" spans="2:7" s="1" customFormat="1" ht="27">
      <c r="B130" s="26"/>
      <c r="C130" s="37"/>
      <c r="D130" s="10" t="s">
        <v>626</v>
      </c>
      <c r="E130" s="11" t="s">
        <v>627</v>
      </c>
      <c r="F130" s="10" t="s">
        <v>60</v>
      </c>
      <c r="G130" s="23">
        <v>26157</v>
      </c>
    </row>
    <row r="131" spans="2:7" s="2" customFormat="1" ht="27">
      <c r="B131" s="33" t="s">
        <v>158</v>
      </c>
      <c r="C131" s="34" t="s">
        <v>159</v>
      </c>
      <c r="D131" s="34" t="s">
        <v>152</v>
      </c>
      <c r="E131" s="35" t="s">
        <v>153</v>
      </c>
      <c r="F131" s="34" t="s">
        <v>60</v>
      </c>
      <c r="G131" s="36">
        <v>200</v>
      </c>
    </row>
    <row r="132" spans="2:7" s="1" customFormat="1" ht="27">
      <c r="B132" s="25"/>
      <c r="C132" s="37"/>
      <c r="D132" s="10" t="s">
        <v>622</v>
      </c>
      <c r="E132" s="11" t="s">
        <v>628</v>
      </c>
      <c r="F132" s="10" t="s">
        <v>60</v>
      </c>
      <c r="G132" s="23">
        <v>200</v>
      </c>
    </row>
    <row r="133" spans="2:7" s="2" customFormat="1" ht="27">
      <c r="B133" s="38" t="s">
        <v>10</v>
      </c>
      <c r="C133" s="34" t="s">
        <v>159</v>
      </c>
      <c r="D133" s="34" t="s">
        <v>154</v>
      </c>
      <c r="E133" s="35" t="s">
        <v>155</v>
      </c>
      <c r="F133" s="34" t="s">
        <v>60</v>
      </c>
      <c r="G133" s="36">
        <v>200</v>
      </c>
    </row>
    <row r="134" spans="2:7" s="1" customFormat="1" ht="27">
      <c r="B134" s="26"/>
      <c r="C134" s="37"/>
      <c r="D134" s="10" t="s">
        <v>624</v>
      </c>
      <c r="E134" s="11" t="s">
        <v>625</v>
      </c>
      <c r="F134" s="10" t="s">
        <v>60</v>
      </c>
      <c r="G134" s="23">
        <v>200</v>
      </c>
    </row>
    <row r="135" spans="2:7" s="2" customFormat="1" ht="27">
      <c r="B135" s="33" t="s">
        <v>160</v>
      </c>
      <c r="C135" s="34" t="s">
        <v>161</v>
      </c>
      <c r="D135" s="34" t="s">
        <v>162</v>
      </c>
      <c r="E135" s="35" t="s">
        <v>163</v>
      </c>
      <c r="F135" s="34" t="s">
        <v>52</v>
      </c>
      <c r="G135" s="36">
        <v>4.121</v>
      </c>
    </row>
    <row r="136" spans="2:7" s="1" customFormat="1" ht="13.5">
      <c r="B136" s="25"/>
      <c r="C136" s="37"/>
      <c r="D136" s="10" t="s">
        <v>629</v>
      </c>
      <c r="E136" s="11" t="s">
        <v>630</v>
      </c>
      <c r="F136" s="10" t="s">
        <v>52</v>
      </c>
      <c r="G136" s="23">
        <v>4.121</v>
      </c>
    </row>
    <row r="137" spans="2:7" s="2" customFormat="1" ht="13.5">
      <c r="B137" s="38" t="s">
        <v>10</v>
      </c>
      <c r="C137" s="34" t="s">
        <v>161</v>
      </c>
      <c r="D137" s="34" t="s">
        <v>164</v>
      </c>
      <c r="E137" s="35" t="s">
        <v>165</v>
      </c>
      <c r="F137" s="34" t="s">
        <v>52</v>
      </c>
      <c r="G137" s="36">
        <v>37.44</v>
      </c>
    </row>
    <row r="138" spans="2:7" s="1" customFormat="1" ht="13.5">
      <c r="B138" s="25"/>
      <c r="C138" s="37"/>
      <c r="D138" s="10" t="s">
        <v>631</v>
      </c>
      <c r="E138" s="11" t="s">
        <v>632</v>
      </c>
      <c r="F138" s="10" t="s">
        <v>52</v>
      </c>
      <c r="G138" s="23">
        <v>37.44</v>
      </c>
    </row>
    <row r="139" spans="2:7" s="2" customFormat="1" ht="13.5">
      <c r="B139" s="38" t="s">
        <v>10</v>
      </c>
      <c r="C139" s="34" t="s">
        <v>161</v>
      </c>
      <c r="D139" s="34" t="s">
        <v>166</v>
      </c>
      <c r="E139" s="35" t="s">
        <v>167</v>
      </c>
      <c r="F139" s="34" t="s">
        <v>60</v>
      </c>
      <c r="G139" s="36">
        <v>131.644</v>
      </c>
    </row>
    <row r="140" spans="2:7" s="1" customFormat="1" ht="13.5">
      <c r="B140" s="25"/>
      <c r="C140" s="37"/>
      <c r="D140" s="10" t="s">
        <v>633</v>
      </c>
      <c r="E140" s="11" t="s">
        <v>634</v>
      </c>
      <c r="F140" s="10" t="s">
        <v>60</v>
      </c>
      <c r="G140" s="23">
        <v>131.644</v>
      </c>
    </row>
    <row r="141" spans="2:7" s="2" customFormat="1" ht="13.5">
      <c r="B141" s="38" t="s">
        <v>10</v>
      </c>
      <c r="C141" s="34" t="s">
        <v>161</v>
      </c>
      <c r="D141" s="34" t="s">
        <v>168</v>
      </c>
      <c r="E141" s="35" t="s">
        <v>169</v>
      </c>
      <c r="F141" s="34" t="s">
        <v>52</v>
      </c>
      <c r="G141" s="36">
        <v>25.565</v>
      </c>
    </row>
    <row r="142" spans="2:7" s="1" customFormat="1" ht="13.5">
      <c r="B142" s="25"/>
      <c r="C142" s="37"/>
      <c r="D142" s="10" t="s">
        <v>635</v>
      </c>
      <c r="E142" s="11" t="s">
        <v>636</v>
      </c>
      <c r="F142" s="10" t="s">
        <v>52</v>
      </c>
      <c r="G142" s="23">
        <v>11.115</v>
      </c>
    </row>
    <row r="143" spans="2:7" s="1" customFormat="1" ht="13.5">
      <c r="B143" s="25"/>
      <c r="C143" s="37"/>
      <c r="D143" s="10" t="s">
        <v>637</v>
      </c>
      <c r="E143" s="11" t="s">
        <v>638</v>
      </c>
      <c r="F143" s="10" t="s">
        <v>52</v>
      </c>
      <c r="G143" s="23">
        <v>14.45</v>
      </c>
    </row>
    <row r="144" spans="2:7" s="2" customFormat="1" ht="13.5">
      <c r="B144" s="38" t="s">
        <v>10</v>
      </c>
      <c r="C144" s="34" t="s">
        <v>161</v>
      </c>
      <c r="D144" s="34" t="s">
        <v>170</v>
      </c>
      <c r="E144" s="35" t="s">
        <v>171</v>
      </c>
      <c r="F144" s="34" t="s">
        <v>60</v>
      </c>
      <c r="G144" s="36">
        <v>17.2</v>
      </c>
    </row>
    <row r="145" spans="2:7" s="1" customFormat="1" ht="13.5">
      <c r="B145" s="25"/>
      <c r="C145" s="37"/>
      <c r="D145" s="10" t="s">
        <v>639</v>
      </c>
      <c r="E145" s="11" t="s">
        <v>640</v>
      </c>
      <c r="F145" s="10" t="s">
        <v>60</v>
      </c>
      <c r="G145" s="23">
        <v>17.2</v>
      </c>
    </row>
    <row r="146" spans="2:7" s="2" customFormat="1" ht="13.5">
      <c r="B146" s="38" t="s">
        <v>10</v>
      </c>
      <c r="C146" s="34" t="s">
        <v>161</v>
      </c>
      <c r="D146" s="34" t="s">
        <v>172</v>
      </c>
      <c r="E146" s="35" t="s">
        <v>173</v>
      </c>
      <c r="F146" s="34" t="s">
        <v>60</v>
      </c>
      <c r="G146" s="36">
        <v>5.19</v>
      </c>
    </row>
    <row r="147" spans="2:7" s="1" customFormat="1" ht="13.5">
      <c r="B147" s="25"/>
      <c r="C147" s="37"/>
      <c r="D147" s="10" t="s">
        <v>641</v>
      </c>
      <c r="E147" s="11" t="s">
        <v>642</v>
      </c>
      <c r="F147" s="10" t="s">
        <v>60</v>
      </c>
      <c r="G147" s="23">
        <v>5.19</v>
      </c>
    </row>
    <row r="148" spans="2:7" s="2" customFormat="1" ht="13.5">
      <c r="B148" s="38" t="s">
        <v>10</v>
      </c>
      <c r="C148" s="34" t="s">
        <v>161</v>
      </c>
      <c r="D148" s="34" t="s">
        <v>174</v>
      </c>
      <c r="E148" s="35" t="s">
        <v>175</v>
      </c>
      <c r="F148" s="34" t="s">
        <v>88</v>
      </c>
      <c r="G148" s="36">
        <v>11340</v>
      </c>
    </row>
    <row r="149" spans="2:7" s="1" customFormat="1" ht="13.5">
      <c r="B149" s="25"/>
      <c r="C149" s="37"/>
      <c r="D149" s="10" t="s">
        <v>643</v>
      </c>
      <c r="E149" s="11" t="s">
        <v>644</v>
      </c>
      <c r="F149" s="10" t="s">
        <v>88</v>
      </c>
      <c r="G149" s="23">
        <v>11340</v>
      </c>
    </row>
    <row r="150" spans="2:7" s="2" customFormat="1" ht="27">
      <c r="B150" s="38" t="s">
        <v>10</v>
      </c>
      <c r="C150" s="34" t="s">
        <v>161</v>
      </c>
      <c r="D150" s="34" t="s">
        <v>176</v>
      </c>
      <c r="E150" s="35" t="s">
        <v>177</v>
      </c>
      <c r="F150" s="34" t="s">
        <v>52</v>
      </c>
      <c r="G150" s="36">
        <v>10.56</v>
      </c>
    </row>
    <row r="151" spans="2:7" s="1" customFormat="1" ht="27">
      <c r="B151" s="25"/>
      <c r="C151" s="37"/>
      <c r="D151" s="10" t="s">
        <v>645</v>
      </c>
      <c r="E151" s="11" t="s">
        <v>646</v>
      </c>
      <c r="F151" s="10" t="s">
        <v>52</v>
      </c>
      <c r="G151" s="23">
        <v>10.56</v>
      </c>
    </row>
    <row r="152" spans="2:7" s="2" customFormat="1" ht="27">
      <c r="B152" s="38" t="s">
        <v>10</v>
      </c>
      <c r="C152" s="34" t="s">
        <v>161</v>
      </c>
      <c r="D152" s="34" t="s">
        <v>178</v>
      </c>
      <c r="E152" s="35" t="s">
        <v>179</v>
      </c>
      <c r="F152" s="34" t="s">
        <v>60</v>
      </c>
      <c r="G152" s="36">
        <v>18.896</v>
      </c>
    </row>
    <row r="153" spans="2:7" s="1" customFormat="1" ht="27">
      <c r="B153" s="25"/>
      <c r="C153" s="37"/>
      <c r="D153" s="10" t="s">
        <v>647</v>
      </c>
      <c r="E153" s="11" t="s">
        <v>648</v>
      </c>
      <c r="F153" s="10" t="s">
        <v>60</v>
      </c>
      <c r="G153" s="23">
        <v>18.896</v>
      </c>
    </row>
    <row r="154" spans="2:7" s="2" customFormat="1" ht="27">
      <c r="B154" s="38" t="s">
        <v>10</v>
      </c>
      <c r="C154" s="34" t="s">
        <v>161</v>
      </c>
      <c r="D154" s="34" t="s">
        <v>180</v>
      </c>
      <c r="E154" s="35" t="s">
        <v>181</v>
      </c>
      <c r="F154" s="34" t="s">
        <v>81</v>
      </c>
      <c r="G154" s="36">
        <v>2.265</v>
      </c>
    </row>
    <row r="155" spans="2:7" s="1" customFormat="1" ht="27">
      <c r="B155" s="25"/>
      <c r="C155" s="37"/>
      <c r="D155" s="10" t="s">
        <v>649</v>
      </c>
      <c r="E155" s="11" t="s">
        <v>650</v>
      </c>
      <c r="F155" s="10" t="s">
        <v>81</v>
      </c>
      <c r="G155" s="23">
        <v>2.265</v>
      </c>
    </row>
    <row r="156" spans="2:7" s="2" customFormat="1" ht="27">
      <c r="B156" s="38" t="s">
        <v>10</v>
      </c>
      <c r="C156" s="34" t="s">
        <v>161</v>
      </c>
      <c r="D156" s="34" t="s">
        <v>182</v>
      </c>
      <c r="E156" s="35" t="s">
        <v>183</v>
      </c>
      <c r="F156" s="34" t="s">
        <v>52</v>
      </c>
      <c r="G156" s="36">
        <v>45.045</v>
      </c>
    </row>
    <row r="157" spans="2:7" s="1" customFormat="1" ht="27">
      <c r="B157" s="25"/>
      <c r="C157" s="37"/>
      <c r="D157" s="10" t="s">
        <v>651</v>
      </c>
      <c r="E157" s="11" t="s">
        <v>652</v>
      </c>
      <c r="F157" s="10" t="s">
        <v>52</v>
      </c>
      <c r="G157" s="23">
        <v>10.481</v>
      </c>
    </row>
    <row r="158" spans="2:7" s="1" customFormat="1" ht="27">
      <c r="B158" s="25"/>
      <c r="C158" s="37"/>
      <c r="D158" s="10" t="s">
        <v>653</v>
      </c>
      <c r="E158" s="11" t="s">
        <v>654</v>
      </c>
      <c r="F158" s="10" t="s">
        <v>52</v>
      </c>
      <c r="G158" s="23">
        <v>34.564</v>
      </c>
    </row>
    <row r="159" spans="2:7" s="2" customFormat="1" ht="27">
      <c r="B159" s="38" t="s">
        <v>10</v>
      </c>
      <c r="C159" s="34" t="s">
        <v>161</v>
      </c>
      <c r="D159" s="34" t="s">
        <v>184</v>
      </c>
      <c r="E159" s="35" t="s">
        <v>185</v>
      </c>
      <c r="F159" s="34" t="s">
        <v>60</v>
      </c>
      <c r="G159" s="36">
        <v>178.051</v>
      </c>
    </row>
    <row r="160" spans="2:7" s="1" customFormat="1" ht="27">
      <c r="B160" s="25"/>
      <c r="C160" s="37"/>
      <c r="D160" s="10" t="s">
        <v>655</v>
      </c>
      <c r="E160" s="11" t="s">
        <v>656</v>
      </c>
      <c r="F160" s="10" t="s">
        <v>60</v>
      </c>
      <c r="G160" s="23">
        <v>178.051</v>
      </c>
    </row>
    <row r="161" spans="2:7" s="2" customFormat="1" ht="27">
      <c r="B161" s="38" t="s">
        <v>10</v>
      </c>
      <c r="C161" s="34" t="s">
        <v>161</v>
      </c>
      <c r="D161" s="34" t="s">
        <v>186</v>
      </c>
      <c r="E161" s="35" t="s">
        <v>187</v>
      </c>
      <c r="F161" s="34" t="s">
        <v>81</v>
      </c>
      <c r="G161" s="36">
        <v>4.432</v>
      </c>
    </row>
    <row r="162" spans="2:7" s="1" customFormat="1" ht="27">
      <c r="B162" s="25"/>
      <c r="C162" s="37"/>
      <c r="D162" s="10" t="s">
        <v>657</v>
      </c>
      <c r="E162" s="11" t="s">
        <v>658</v>
      </c>
      <c r="F162" s="10" t="s">
        <v>81</v>
      </c>
      <c r="G162" s="23">
        <v>4.432</v>
      </c>
    </row>
    <row r="163" spans="2:7" s="2" customFormat="1" ht="27">
      <c r="B163" s="38" t="s">
        <v>10</v>
      </c>
      <c r="C163" s="34" t="s">
        <v>161</v>
      </c>
      <c r="D163" s="34" t="s">
        <v>188</v>
      </c>
      <c r="E163" s="35" t="s">
        <v>189</v>
      </c>
      <c r="F163" s="34" t="s">
        <v>52</v>
      </c>
      <c r="G163" s="36">
        <v>1.12</v>
      </c>
    </row>
    <row r="164" spans="2:7" s="1" customFormat="1" ht="27">
      <c r="B164" s="25"/>
      <c r="C164" s="37"/>
      <c r="D164" s="10" t="s">
        <v>659</v>
      </c>
      <c r="E164" s="11" t="s">
        <v>660</v>
      </c>
      <c r="F164" s="10" t="s">
        <v>52</v>
      </c>
      <c r="G164" s="23">
        <v>1.12</v>
      </c>
    </row>
    <row r="165" spans="2:7" s="2" customFormat="1" ht="27">
      <c r="B165" s="38" t="s">
        <v>10</v>
      </c>
      <c r="C165" s="34" t="s">
        <v>161</v>
      </c>
      <c r="D165" s="34" t="s">
        <v>190</v>
      </c>
      <c r="E165" s="35" t="s">
        <v>191</v>
      </c>
      <c r="F165" s="34" t="s">
        <v>60</v>
      </c>
      <c r="G165" s="36">
        <v>10.336</v>
      </c>
    </row>
    <row r="166" spans="2:7" s="1" customFormat="1" ht="27">
      <c r="B166" s="25"/>
      <c r="C166" s="37"/>
      <c r="D166" s="10" t="s">
        <v>661</v>
      </c>
      <c r="E166" s="11" t="s">
        <v>662</v>
      </c>
      <c r="F166" s="10" t="s">
        <v>60</v>
      </c>
      <c r="G166" s="23">
        <v>10.336</v>
      </c>
    </row>
    <row r="167" spans="2:7" s="2" customFormat="1" ht="27">
      <c r="B167" s="38" t="s">
        <v>10</v>
      </c>
      <c r="C167" s="34" t="s">
        <v>161</v>
      </c>
      <c r="D167" s="34" t="s">
        <v>192</v>
      </c>
      <c r="E167" s="35" t="s">
        <v>193</v>
      </c>
      <c r="F167" s="34" t="s">
        <v>52</v>
      </c>
      <c r="G167" s="36">
        <v>13.062</v>
      </c>
    </row>
    <row r="168" spans="2:7" s="1" customFormat="1" ht="27">
      <c r="B168" s="25"/>
      <c r="C168" s="37"/>
      <c r="D168" s="10" t="s">
        <v>663</v>
      </c>
      <c r="E168" s="11" t="s">
        <v>664</v>
      </c>
      <c r="F168" s="10" t="s">
        <v>52</v>
      </c>
      <c r="G168" s="23">
        <v>13.062</v>
      </c>
    </row>
    <row r="169" spans="2:7" s="2" customFormat="1" ht="27">
      <c r="B169" s="38" t="s">
        <v>10</v>
      </c>
      <c r="C169" s="34" t="s">
        <v>161</v>
      </c>
      <c r="D169" s="34" t="s">
        <v>194</v>
      </c>
      <c r="E169" s="35" t="s">
        <v>195</v>
      </c>
      <c r="F169" s="34" t="s">
        <v>60</v>
      </c>
      <c r="G169" s="36">
        <v>21.541</v>
      </c>
    </row>
    <row r="170" spans="2:7" s="1" customFormat="1" ht="27">
      <c r="B170" s="25"/>
      <c r="C170" s="37"/>
      <c r="D170" s="10" t="s">
        <v>665</v>
      </c>
      <c r="E170" s="11" t="s">
        <v>666</v>
      </c>
      <c r="F170" s="10" t="s">
        <v>60</v>
      </c>
      <c r="G170" s="23">
        <v>21.541</v>
      </c>
    </row>
    <row r="171" spans="2:7" s="2" customFormat="1" ht="27">
      <c r="B171" s="38" t="s">
        <v>10</v>
      </c>
      <c r="C171" s="34" t="s">
        <v>161</v>
      </c>
      <c r="D171" s="34" t="s">
        <v>196</v>
      </c>
      <c r="E171" s="35" t="s">
        <v>197</v>
      </c>
      <c r="F171" s="34" t="s">
        <v>81</v>
      </c>
      <c r="G171" s="36">
        <v>2.22</v>
      </c>
    </row>
    <row r="172" spans="2:7" s="1" customFormat="1" ht="27">
      <c r="B172" s="25"/>
      <c r="C172" s="37"/>
      <c r="D172" s="10" t="s">
        <v>667</v>
      </c>
      <c r="E172" s="11" t="s">
        <v>668</v>
      </c>
      <c r="F172" s="10" t="s">
        <v>81</v>
      </c>
      <c r="G172" s="23">
        <v>2.22</v>
      </c>
    </row>
    <row r="173" spans="2:7" s="2" customFormat="1" ht="27">
      <c r="B173" s="38" t="s">
        <v>10</v>
      </c>
      <c r="C173" s="34" t="s">
        <v>161</v>
      </c>
      <c r="D173" s="34" t="s">
        <v>198</v>
      </c>
      <c r="E173" s="35" t="s">
        <v>199</v>
      </c>
      <c r="F173" s="34" t="s">
        <v>52</v>
      </c>
      <c r="G173" s="36">
        <v>22.56</v>
      </c>
    </row>
    <row r="174" spans="2:7" s="1" customFormat="1" ht="27">
      <c r="B174" s="25"/>
      <c r="C174" s="37"/>
      <c r="D174" s="10" t="s">
        <v>669</v>
      </c>
      <c r="E174" s="11" t="s">
        <v>670</v>
      </c>
      <c r="F174" s="10" t="s">
        <v>52</v>
      </c>
      <c r="G174" s="23">
        <v>22.56</v>
      </c>
    </row>
    <row r="175" spans="2:7" s="2" customFormat="1" ht="27">
      <c r="B175" s="38" t="s">
        <v>10</v>
      </c>
      <c r="C175" s="34" t="s">
        <v>161</v>
      </c>
      <c r="D175" s="34" t="s">
        <v>200</v>
      </c>
      <c r="E175" s="35" t="s">
        <v>201</v>
      </c>
      <c r="F175" s="34" t="s">
        <v>60</v>
      </c>
      <c r="G175" s="36">
        <v>10.44</v>
      </c>
    </row>
    <row r="176" spans="2:7" s="1" customFormat="1" ht="27">
      <c r="B176" s="25"/>
      <c r="C176" s="37"/>
      <c r="D176" s="10" t="s">
        <v>671</v>
      </c>
      <c r="E176" s="11" t="s">
        <v>672</v>
      </c>
      <c r="F176" s="10" t="s">
        <v>60</v>
      </c>
      <c r="G176" s="23">
        <v>10.44</v>
      </c>
    </row>
    <row r="177" spans="2:7" s="2" customFormat="1" ht="27">
      <c r="B177" s="38" t="s">
        <v>10</v>
      </c>
      <c r="C177" s="34" t="s">
        <v>161</v>
      </c>
      <c r="D177" s="34" t="s">
        <v>202</v>
      </c>
      <c r="E177" s="35" t="s">
        <v>203</v>
      </c>
      <c r="F177" s="34" t="s">
        <v>81</v>
      </c>
      <c r="G177" s="36">
        <v>1.525</v>
      </c>
    </row>
    <row r="178" spans="2:7" s="1" customFormat="1" ht="27">
      <c r="B178" s="25"/>
      <c r="C178" s="37"/>
      <c r="D178" s="10" t="s">
        <v>673</v>
      </c>
      <c r="E178" s="11" t="s">
        <v>674</v>
      </c>
      <c r="F178" s="10" t="s">
        <v>81</v>
      </c>
      <c r="G178" s="23">
        <v>1.525</v>
      </c>
    </row>
    <row r="179" spans="2:7" s="2" customFormat="1" ht="27">
      <c r="B179" s="38" t="s">
        <v>10</v>
      </c>
      <c r="C179" s="34" t="s">
        <v>161</v>
      </c>
      <c r="D179" s="34" t="s">
        <v>204</v>
      </c>
      <c r="E179" s="35" t="s">
        <v>205</v>
      </c>
      <c r="F179" s="34" t="s">
        <v>81</v>
      </c>
      <c r="G179" s="36">
        <v>5.665</v>
      </c>
    </row>
    <row r="180" spans="2:7" s="1" customFormat="1" ht="27">
      <c r="B180" s="25"/>
      <c r="C180" s="37"/>
      <c r="D180" s="10" t="s">
        <v>675</v>
      </c>
      <c r="E180" s="11" t="s">
        <v>676</v>
      </c>
      <c r="F180" s="10" t="s">
        <v>81</v>
      </c>
      <c r="G180" s="23">
        <v>5.665</v>
      </c>
    </row>
    <row r="181" spans="2:7" s="2" customFormat="1" ht="27">
      <c r="B181" s="38" t="s">
        <v>10</v>
      </c>
      <c r="C181" s="34" t="s">
        <v>161</v>
      </c>
      <c r="D181" s="34" t="s">
        <v>206</v>
      </c>
      <c r="E181" s="35" t="s">
        <v>207</v>
      </c>
      <c r="F181" s="34" t="s">
        <v>52</v>
      </c>
      <c r="G181" s="36">
        <v>27.261</v>
      </c>
    </row>
    <row r="182" spans="2:7" s="1" customFormat="1" ht="27">
      <c r="B182" s="25"/>
      <c r="C182" s="37"/>
      <c r="D182" s="10" t="s">
        <v>677</v>
      </c>
      <c r="E182" s="11" t="s">
        <v>678</v>
      </c>
      <c r="F182" s="10" t="s">
        <v>52</v>
      </c>
      <c r="G182" s="23">
        <v>27.261</v>
      </c>
    </row>
    <row r="183" spans="2:7" s="2" customFormat="1" ht="27">
      <c r="B183" s="38" t="s">
        <v>10</v>
      </c>
      <c r="C183" s="34" t="s">
        <v>161</v>
      </c>
      <c r="D183" s="34" t="s">
        <v>208</v>
      </c>
      <c r="E183" s="35" t="s">
        <v>209</v>
      </c>
      <c r="F183" s="34" t="s">
        <v>60</v>
      </c>
      <c r="G183" s="36">
        <v>52.074</v>
      </c>
    </row>
    <row r="184" spans="2:7" s="1" customFormat="1" ht="27">
      <c r="B184" s="25"/>
      <c r="C184" s="37"/>
      <c r="D184" s="10" t="s">
        <v>679</v>
      </c>
      <c r="E184" s="11" t="s">
        <v>680</v>
      </c>
      <c r="F184" s="10" t="s">
        <v>60</v>
      </c>
      <c r="G184" s="23">
        <v>52.074</v>
      </c>
    </row>
    <row r="185" spans="2:7" s="2" customFormat="1" ht="27">
      <c r="B185" s="38" t="s">
        <v>10</v>
      </c>
      <c r="C185" s="34" t="s">
        <v>161</v>
      </c>
      <c r="D185" s="34" t="s">
        <v>210</v>
      </c>
      <c r="E185" s="35" t="s">
        <v>211</v>
      </c>
      <c r="F185" s="34" t="s">
        <v>60</v>
      </c>
      <c r="G185" s="36">
        <v>80.4</v>
      </c>
    </row>
    <row r="186" spans="2:7" s="1" customFormat="1" ht="27">
      <c r="B186" s="25"/>
      <c r="C186" s="37"/>
      <c r="D186" s="10" t="s">
        <v>681</v>
      </c>
      <c r="E186" s="11" t="s">
        <v>682</v>
      </c>
      <c r="F186" s="10" t="s">
        <v>60</v>
      </c>
      <c r="G186" s="23">
        <v>80.4</v>
      </c>
    </row>
    <row r="187" spans="2:7" s="2" customFormat="1" ht="27">
      <c r="B187" s="38" t="s">
        <v>10</v>
      </c>
      <c r="C187" s="34" t="s">
        <v>161</v>
      </c>
      <c r="D187" s="34" t="s">
        <v>212</v>
      </c>
      <c r="E187" s="35" t="s">
        <v>213</v>
      </c>
      <c r="F187" s="34" t="s">
        <v>52</v>
      </c>
      <c r="G187" s="36">
        <v>35.033</v>
      </c>
    </row>
    <row r="188" spans="2:7" s="1" customFormat="1" ht="27">
      <c r="B188" s="25"/>
      <c r="C188" s="37"/>
      <c r="D188" s="10" t="s">
        <v>683</v>
      </c>
      <c r="E188" s="11" t="s">
        <v>684</v>
      </c>
      <c r="F188" s="10" t="s">
        <v>52</v>
      </c>
      <c r="G188" s="23">
        <v>35.033</v>
      </c>
    </row>
    <row r="189" spans="2:7" s="2" customFormat="1" ht="27">
      <c r="B189" s="38" t="s">
        <v>10</v>
      </c>
      <c r="C189" s="34" t="s">
        <v>161</v>
      </c>
      <c r="D189" s="34" t="s">
        <v>214</v>
      </c>
      <c r="E189" s="35" t="s">
        <v>215</v>
      </c>
      <c r="F189" s="34" t="s">
        <v>60</v>
      </c>
      <c r="G189" s="36">
        <v>13.908</v>
      </c>
    </row>
    <row r="190" spans="2:7" s="1" customFormat="1" ht="27">
      <c r="B190" s="25"/>
      <c r="C190" s="37"/>
      <c r="D190" s="10" t="s">
        <v>685</v>
      </c>
      <c r="E190" s="11" t="s">
        <v>686</v>
      </c>
      <c r="F190" s="10" t="s">
        <v>60</v>
      </c>
      <c r="G190" s="23">
        <v>13.908</v>
      </c>
    </row>
    <row r="191" spans="2:7" s="2" customFormat="1" ht="13.5">
      <c r="B191" s="38" t="s">
        <v>10</v>
      </c>
      <c r="C191" s="34" t="s">
        <v>161</v>
      </c>
      <c r="D191" s="34" t="s">
        <v>216</v>
      </c>
      <c r="E191" s="35" t="s">
        <v>217</v>
      </c>
      <c r="F191" s="34" t="s">
        <v>52</v>
      </c>
      <c r="G191" s="36">
        <v>6.225</v>
      </c>
    </row>
    <row r="192" spans="2:7" s="1" customFormat="1" ht="27">
      <c r="B192" s="25"/>
      <c r="C192" s="37"/>
      <c r="D192" s="10" t="s">
        <v>687</v>
      </c>
      <c r="E192" s="11" t="s">
        <v>688</v>
      </c>
      <c r="F192" s="10" t="s">
        <v>52</v>
      </c>
      <c r="G192" s="23">
        <v>6.225</v>
      </c>
    </row>
    <row r="193" spans="2:7" s="2" customFormat="1" ht="13.5">
      <c r="B193" s="38" t="s">
        <v>10</v>
      </c>
      <c r="C193" s="34" t="s">
        <v>161</v>
      </c>
      <c r="D193" s="34" t="s">
        <v>218</v>
      </c>
      <c r="E193" s="35" t="s">
        <v>219</v>
      </c>
      <c r="F193" s="34" t="s">
        <v>60</v>
      </c>
      <c r="G193" s="36">
        <v>24.8</v>
      </c>
    </row>
    <row r="194" spans="2:7" s="1" customFormat="1" ht="27">
      <c r="B194" s="25"/>
      <c r="C194" s="37"/>
      <c r="D194" s="10" t="s">
        <v>689</v>
      </c>
      <c r="E194" s="11" t="s">
        <v>690</v>
      </c>
      <c r="F194" s="10" t="s">
        <v>60</v>
      </c>
      <c r="G194" s="23">
        <v>24.8</v>
      </c>
    </row>
    <row r="195" spans="2:7" s="2" customFormat="1" ht="27">
      <c r="B195" s="38" t="s">
        <v>10</v>
      </c>
      <c r="C195" s="34" t="s">
        <v>161</v>
      </c>
      <c r="D195" s="34" t="s">
        <v>220</v>
      </c>
      <c r="E195" s="35" t="s">
        <v>221</v>
      </c>
      <c r="F195" s="34" t="s">
        <v>81</v>
      </c>
      <c r="G195" s="36">
        <v>0.078</v>
      </c>
    </row>
    <row r="196" spans="2:7" s="1" customFormat="1" ht="27">
      <c r="B196" s="25"/>
      <c r="C196" s="37"/>
      <c r="D196" s="10" t="s">
        <v>691</v>
      </c>
      <c r="E196" s="11" t="s">
        <v>692</v>
      </c>
      <c r="F196" s="10" t="s">
        <v>81</v>
      </c>
      <c r="G196" s="23">
        <v>0.078</v>
      </c>
    </row>
    <row r="197" spans="2:7" s="2" customFormat="1" ht="13.5">
      <c r="B197" s="38" t="s">
        <v>10</v>
      </c>
      <c r="C197" s="34" t="s">
        <v>161</v>
      </c>
      <c r="D197" s="34" t="s">
        <v>222</v>
      </c>
      <c r="E197" s="35" t="s">
        <v>223</v>
      </c>
      <c r="F197" s="34" t="s">
        <v>60</v>
      </c>
      <c r="G197" s="36">
        <v>5.184</v>
      </c>
    </row>
    <row r="198" spans="2:7" s="1" customFormat="1" ht="27">
      <c r="B198" s="25"/>
      <c r="C198" s="37"/>
      <c r="D198" s="10" t="s">
        <v>693</v>
      </c>
      <c r="E198" s="11" t="s">
        <v>694</v>
      </c>
      <c r="F198" s="10" t="s">
        <v>60</v>
      </c>
      <c r="G198" s="23">
        <v>5.184</v>
      </c>
    </row>
    <row r="199" spans="2:7" s="2" customFormat="1" ht="13.5">
      <c r="B199" s="38" t="s">
        <v>10</v>
      </c>
      <c r="C199" s="34" t="s">
        <v>161</v>
      </c>
      <c r="D199" s="34" t="s">
        <v>224</v>
      </c>
      <c r="E199" s="35" t="s">
        <v>225</v>
      </c>
      <c r="F199" s="34" t="s">
        <v>60</v>
      </c>
      <c r="G199" s="36">
        <v>432.081</v>
      </c>
    </row>
    <row r="200" spans="2:7" s="1" customFormat="1" ht="27">
      <c r="B200" s="25"/>
      <c r="C200" s="37"/>
      <c r="D200" s="10" t="s">
        <v>695</v>
      </c>
      <c r="E200" s="11" t="s">
        <v>696</v>
      </c>
      <c r="F200" s="10" t="s">
        <v>60</v>
      </c>
      <c r="G200" s="23">
        <v>432.081</v>
      </c>
    </row>
    <row r="201" spans="2:7" s="2" customFormat="1" ht="27">
      <c r="B201" s="38" t="s">
        <v>10</v>
      </c>
      <c r="C201" s="34" t="s">
        <v>161</v>
      </c>
      <c r="D201" s="34" t="s">
        <v>226</v>
      </c>
      <c r="E201" s="35" t="s">
        <v>227</v>
      </c>
      <c r="F201" s="34" t="s">
        <v>52</v>
      </c>
      <c r="G201" s="36">
        <v>25.6</v>
      </c>
    </row>
    <row r="202" spans="2:7" s="1" customFormat="1" ht="27">
      <c r="B202" s="25"/>
      <c r="C202" s="37"/>
      <c r="D202" s="10" t="s">
        <v>697</v>
      </c>
      <c r="E202" s="11" t="s">
        <v>698</v>
      </c>
      <c r="F202" s="10" t="s">
        <v>52</v>
      </c>
      <c r="G202" s="23">
        <v>25.6</v>
      </c>
    </row>
    <row r="203" spans="2:7" s="2" customFormat="1" ht="27">
      <c r="B203" s="38" t="s">
        <v>10</v>
      </c>
      <c r="C203" s="34" t="s">
        <v>161</v>
      </c>
      <c r="D203" s="34" t="s">
        <v>228</v>
      </c>
      <c r="E203" s="35" t="s">
        <v>229</v>
      </c>
      <c r="F203" s="34" t="s">
        <v>52</v>
      </c>
      <c r="G203" s="36">
        <v>3.406</v>
      </c>
    </row>
    <row r="204" spans="2:7" s="1" customFormat="1" ht="27">
      <c r="B204" s="25"/>
      <c r="C204" s="37"/>
      <c r="D204" s="10" t="s">
        <v>699</v>
      </c>
      <c r="E204" s="11" t="s">
        <v>700</v>
      </c>
      <c r="F204" s="10" t="s">
        <v>52</v>
      </c>
      <c r="G204" s="23">
        <v>3.406</v>
      </c>
    </row>
    <row r="205" spans="2:7" s="2" customFormat="1" ht="13.5">
      <c r="B205" s="38" t="s">
        <v>10</v>
      </c>
      <c r="C205" s="34" t="s">
        <v>161</v>
      </c>
      <c r="D205" s="34" t="s">
        <v>230</v>
      </c>
      <c r="E205" s="35" t="s">
        <v>231</v>
      </c>
      <c r="F205" s="34" t="s">
        <v>52</v>
      </c>
      <c r="G205" s="36">
        <v>12</v>
      </c>
    </row>
    <row r="206" spans="2:7" s="1" customFormat="1" ht="27">
      <c r="B206" s="25"/>
      <c r="C206" s="37"/>
      <c r="D206" s="10" t="s">
        <v>701</v>
      </c>
      <c r="E206" s="11" t="s">
        <v>702</v>
      </c>
      <c r="F206" s="10" t="s">
        <v>52</v>
      </c>
      <c r="G206" s="23">
        <v>12</v>
      </c>
    </row>
    <row r="207" spans="2:7" s="2" customFormat="1" ht="27">
      <c r="B207" s="38" t="s">
        <v>10</v>
      </c>
      <c r="C207" s="34" t="s">
        <v>161</v>
      </c>
      <c r="D207" s="34" t="s">
        <v>232</v>
      </c>
      <c r="E207" s="35" t="s">
        <v>233</v>
      </c>
      <c r="F207" s="34" t="s">
        <v>69</v>
      </c>
      <c r="G207" s="36">
        <v>69</v>
      </c>
    </row>
    <row r="208" spans="2:7" s="1" customFormat="1" ht="27">
      <c r="B208" s="25"/>
      <c r="C208" s="37"/>
      <c r="D208" s="10" t="s">
        <v>703</v>
      </c>
      <c r="E208" s="11" t="s">
        <v>704</v>
      </c>
      <c r="F208" s="10" t="s">
        <v>69</v>
      </c>
      <c r="G208" s="23">
        <v>69</v>
      </c>
    </row>
    <row r="209" spans="2:7" s="2" customFormat="1" ht="27">
      <c r="B209" s="38" t="s">
        <v>10</v>
      </c>
      <c r="C209" s="34" t="s">
        <v>161</v>
      </c>
      <c r="D209" s="34" t="s">
        <v>234</v>
      </c>
      <c r="E209" s="35" t="s">
        <v>235</v>
      </c>
      <c r="F209" s="34" t="s">
        <v>60</v>
      </c>
      <c r="G209" s="36">
        <v>16.357</v>
      </c>
    </row>
    <row r="210" spans="2:7" s="1" customFormat="1" ht="27">
      <c r="B210" s="25"/>
      <c r="C210" s="37"/>
      <c r="D210" s="10" t="s">
        <v>705</v>
      </c>
      <c r="E210" s="11" t="s">
        <v>706</v>
      </c>
      <c r="F210" s="10" t="s">
        <v>60</v>
      </c>
      <c r="G210" s="23">
        <v>16.357</v>
      </c>
    </row>
    <row r="211" spans="2:7" s="2" customFormat="1" ht="13.5">
      <c r="B211" s="38" t="s">
        <v>10</v>
      </c>
      <c r="C211" s="34" t="s">
        <v>161</v>
      </c>
      <c r="D211" s="34" t="s">
        <v>236</v>
      </c>
      <c r="E211" s="35" t="s">
        <v>237</v>
      </c>
      <c r="F211" s="34" t="s">
        <v>57</v>
      </c>
      <c r="G211" s="36">
        <v>234</v>
      </c>
    </row>
    <row r="212" spans="2:7" s="1" customFormat="1" ht="27">
      <c r="B212" s="25"/>
      <c r="C212" s="37"/>
      <c r="D212" s="10" t="s">
        <v>707</v>
      </c>
      <c r="E212" s="11" t="s">
        <v>708</v>
      </c>
      <c r="F212" s="10" t="s">
        <v>57</v>
      </c>
      <c r="G212" s="23">
        <v>234</v>
      </c>
    </row>
    <row r="213" spans="2:7" s="2" customFormat="1" ht="13.5">
      <c r="B213" s="38" t="s">
        <v>10</v>
      </c>
      <c r="C213" s="34" t="s">
        <v>161</v>
      </c>
      <c r="D213" s="34" t="s">
        <v>238</v>
      </c>
      <c r="E213" s="35" t="s">
        <v>239</v>
      </c>
      <c r="F213" s="34" t="s">
        <v>52</v>
      </c>
      <c r="G213" s="36">
        <v>1</v>
      </c>
    </row>
    <row r="214" spans="2:7" s="1" customFormat="1" ht="13.5">
      <c r="B214" s="25"/>
      <c r="C214" s="37"/>
      <c r="D214" s="10" t="s">
        <v>709</v>
      </c>
      <c r="E214" s="11" t="s">
        <v>710</v>
      </c>
      <c r="F214" s="10" t="s">
        <v>52</v>
      </c>
      <c r="G214" s="23">
        <v>1</v>
      </c>
    </row>
    <row r="215" spans="2:7" s="2" customFormat="1" ht="27">
      <c r="B215" s="38" t="s">
        <v>10</v>
      </c>
      <c r="C215" s="34" t="s">
        <v>161</v>
      </c>
      <c r="D215" s="34" t="s">
        <v>240</v>
      </c>
      <c r="E215" s="35" t="s">
        <v>241</v>
      </c>
      <c r="F215" s="34" t="s">
        <v>52</v>
      </c>
      <c r="G215" s="36">
        <v>48</v>
      </c>
    </row>
    <row r="216" spans="2:7" s="1" customFormat="1" ht="27">
      <c r="B216" s="25"/>
      <c r="C216" s="37"/>
      <c r="D216" s="10" t="s">
        <v>711</v>
      </c>
      <c r="E216" s="11" t="s">
        <v>712</v>
      </c>
      <c r="F216" s="10" t="s">
        <v>52</v>
      </c>
      <c r="G216" s="23">
        <v>48</v>
      </c>
    </row>
    <row r="217" spans="2:7" s="2" customFormat="1" ht="27">
      <c r="B217" s="38" t="s">
        <v>10</v>
      </c>
      <c r="C217" s="34" t="s">
        <v>161</v>
      </c>
      <c r="D217" s="34" t="s">
        <v>242</v>
      </c>
      <c r="E217" s="35" t="s">
        <v>243</v>
      </c>
      <c r="F217" s="34" t="s">
        <v>57</v>
      </c>
      <c r="G217" s="36">
        <v>11</v>
      </c>
    </row>
    <row r="218" spans="2:7" s="1" customFormat="1" ht="27">
      <c r="B218" s="25"/>
      <c r="C218" s="37"/>
      <c r="D218" s="10" t="s">
        <v>713</v>
      </c>
      <c r="E218" s="11" t="s">
        <v>714</v>
      </c>
      <c r="F218" s="10" t="s">
        <v>57</v>
      </c>
      <c r="G218" s="23">
        <v>11</v>
      </c>
    </row>
    <row r="219" spans="2:7" s="2" customFormat="1" ht="27">
      <c r="B219" s="38" t="s">
        <v>10</v>
      </c>
      <c r="C219" s="34" t="s">
        <v>161</v>
      </c>
      <c r="D219" s="34" t="s">
        <v>244</v>
      </c>
      <c r="E219" s="35" t="s">
        <v>245</v>
      </c>
      <c r="F219" s="34" t="s">
        <v>57</v>
      </c>
      <c r="G219" s="36">
        <v>22</v>
      </c>
    </row>
    <row r="220" spans="2:7" s="1" customFormat="1" ht="27">
      <c r="B220" s="25"/>
      <c r="C220" s="37"/>
      <c r="D220" s="10" t="s">
        <v>715</v>
      </c>
      <c r="E220" s="11" t="s">
        <v>716</v>
      </c>
      <c r="F220" s="10" t="s">
        <v>57</v>
      </c>
      <c r="G220" s="23">
        <v>22</v>
      </c>
    </row>
    <row r="221" spans="2:7" s="2" customFormat="1" ht="27">
      <c r="B221" s="38" t="s">
        <v>10</v>
      </c>
      <c r="C221" s="34" t="s">
        <v>161</v>
      </c>
      <c r="D221" s="34" t="s">
        <v>246</v>
      </c>
      <c r="E221" s="35" t="s">
        <v>247</v>
      </c>
      <c r="F221" s="34" t="s">
        <v>52</v>
      </c>
      <c r="G221" s="36">
        <v>181.6</v>
      </c>
    </row>
    <row r="222" spans="2:7" s="1" customFormat="1" ht="27">
      <c r="B222" s="25"/>
      <c r="C222" s="37"/>
      <c r="D222" s="10" t="s">
        <v>717</v>
      </c>
      <c r="E222" s="11" t="s">
        <v>718</v>
      </c>
      <c r="F222" s="10" t="s">
        <v>52</v>
      </c>
      <c r="G222" s="23">
        <v>181.6</v>
      </c>
    </row>
    <row r="223" spans="2:7" s="2" customFormat="1" ht="27">
      <c r="B223" s="38" t="s">
        <v>10</v>
      </c>
      <c r="C223" s="34" t="s">
        <v>161</v>
      </c>
      <c r="D223" s="34" t="s">
        <v>248</v>
      </c>
      <c r="E223" s="35" t="s">
        <v>249</v>
      </c>
      <c r="F223" s="34" t="s">
        <v>52</v>
      </c>
      <c r="G223" s="36">
        <v>14.25</v>
      </c>
    </row>
    <row r="224" spans="2:7" s="1" customFormat="1" ht="27">
      <c r="B224" s="25"/>
      <c r="C224" s="37"/>
      <c r="D224" s="10" t="s">
        <v>719</v>
      </c>
      <c r="E224" s="11" t="s">
        <v>720</v>
      </c>
      <c r="F224" s="10" t="s">
        <v>52</v>
      </c>
      <c r="G224" s="23">
        <v>14.25</v>
      </c>
    </row>
    <row r="225" spans="2:7" s="2" customFormat="1" ht="27">
      <c r="B225" s="38" t="s">
        <v>10</v>
      </c>
      <c r="C225" s="34" t="s">
        <v>161</v>
      </c>
      <c r="D225" s="34" t="s">
        <v>250</v>
      </c>
      <c r="E225" s="35" t="s">
        <v>251</v>
      </c>
      <c r="F225" s="34" t="s">
        <v>60</v>
      </c>
      <c r="G225" s="36">
        <v>19.62</v>
      </c>
    </row>
    <row r="226" spans="2:7" s="1" customFormat="1" ht="27">
      <c r="B226" s="25"/>
      <c r="C226" s="37"/>
      <c r="D226" s="10" t="s">
        <v>721</v>
      </c>
      <c r="E226" s="11" t="s">
        <v>722</v>
      </c>
      <c r="F226" s="10" t="s">
        <v>60</v>
      </c>
      <c r="G226" s="23">
        <v>19.62</v>
      </c>
    </row>
    <row r="227" spans="2:7" s="2" customFormat="1" ht="27">
      <c r="B227" s="38" t="s">
        <v>10</v>
      </c>
      <c r="C227" s="34" t="s">
        <v>161</v>
      </c>
      <c r="D227" s="34" t="s">
        <v>252</v>
      </c>
      <c r="E227" s="35" t="s">
        <v>253</v>
      </c>
      <c r="F227" s="34" t="s">
        <v>60</v>
      </c>
      <c r="G227" s="36">
        <v>4.149</v>
      </c>
    </row>
    <row r="228" spans="2:7" s="1" customFormat="1" ht="27">
      <c r="B228" s="25"/>
      <c r="C228" s="37"/>
      <c r="D228" s="10" t="s">
        <v>723</v>
      </c>
      <c r="E228" s="11" t="s">
        <v>724</v>
      </c>
      <c r="F228" s="10" t="s">
        <v>60</v>
      </c>
      <c r="G228" s="23">
        <v>4.149</v>
      </c>
    </row>
    <row r="229" spans="2:7" s="2" customFormat="1" ht="13.5">
      <c r="B229" s="38" t="s">
        <v>10</v>
      </c>
      <c r="C229" s="34" t="s">
        <v>161</v>
      </c>
      <c r="D229" s="34" t="s">
        <v>254</v>
      </c>
      <c r="E229" s="35" t="s">
        <v>255</v>
      </c>
      <c r="F229" s="34" t="s">
        <v>69</v>
      </c>
      <c r="G229" s="36">
        <v>264.8</v>
      </c>
    </row>
    <row r="230" spans="2:7" s="1" customFormat="1" ht="13.5">
      <c r="B230" s="25"/>
      <c r="C230" s="37"/>
      <c r="D230" s="10" t="s">
        <v>725</v>
      </c>
      <c r="E230" s="11" t="s">
        <v>726</v>
      </c>
      <c r="F230" s="10" t="s">
        <v>69</v>
      </c>
      <c r="G230" s="23">
        <v>208.8</v>
      </c>
    </row>
    <row r="231" spans="2:7" s="2" customFormat="1" ht="13.5">
      <c r="B231" s="38" t="s">
        <v>10</v>
      </c>
      <c r="C231" s="34" t="s">
        <v>161</v>
      </c>
      <c r="D231" s="34" t="s">
        <v>256</v>
      </c>
      <c r="E231" s="35" t="s">
        <v>257</v>
      </c>
      <c r="F231" s="34" t="s">
        <v>69</v>
      </c>
      <c r="G231" s="36">
        <v>67.5</v>
      </c>
    </row>
    <row r="232" spans="2:7" s="1" customFormat="1" ht="13.5">
      <c r="B232" s="25"/>
      <c r="C232" s="37"/>
      <c r="D232" s="10" t="s">
        <v>727</v>
      </c>
      <c r="E232" s="11" t="s">
        <v>728</v>
      </c>
      <c r="F232" s="10" t="s">
        <v>69</v>
      </c>
      <c r="G232" s="23">
        <v>67.5</v>
      </c>
    </row>
    <row r="233" spans="2:7" s="2" customFormat="1" ht="27">
      <c r="B233" s="38" t="s">
        <v>10</v>
      </c>
      <c r="C233" s="34" t="s">
        <v>161</v>
      </c>
      <c r="D233" s="34" t="s">
        <v>258</v>
      </c>
      <c r="E233" s="35" t="s">
        <v>259</v>
      </c>
      <c r="F233" s="34" t="s">
        <v>57</v>
      </c>
      <c r="G233" s="36">
        <v>4</v>
      </c>
    </row>
    <row r="234" spans="2:7" s="1" customFormat="1" ht="13.5">
      <c r="B234" s="25"/>
      <c r="C234" s="37"/>
      <c r="D234" s="10" t="s">
        <v>729</v>
      </c>
      <c r="E234" s="11" t="s">
        <v>730</v>
      </c>
      <c r="F234" s="10" t="s">
        <v>57</v>
      </c>
      <c r="G234" s="23">
        <v>4</v>
      </c>
    </row>
    <row r="235" spans="2:7" s="2" customFormat="1" ht="27">
      <c r="B235" s="38" t="s">
        <v>10</v>
      </c>
      <c r="C235" s="34" t="s">
        <v>161</v>
      </c>
      <c r="D235" s="34" t="s">
        <v>260</v>
      </c>
      <c r="E235" s="35" t="s">
        <v>261</v>
      </c>
      <c r="F235" s="34" t="s">
        <v>60</v>
      </c>
      <c r="G235" s="36">
        <v>44.38</v>
      </c>
    </row>
    <row r="236" spans="2:7" s="1" customFormat="1" ht="27">
      <c r="B236" s="25"/>
      <c r="C236" s="37"/>
      <c r="D236" s="10" t="s">
        <v>731</v>
      </c>
      <c r="E236" s="11" t="s">
        <v>732</v>
      </c>
      <c r="F236" s="10" t="s">
        <v>60</v>
      </c>
      <c r="G236" s="23">
        <v>44.38</v>
      </c>
    </row>
    <row r="237" spans="2:7" s="2" customFormat="1" ht="27">
      <c r="B237" s="38" t="s">
        <v>10</v>
      </c>
      <c r="C237" s="34" t="s">
        <v>161</v>
      </c>
      <c r="D237" s="34" t="s">
        <v>262</v>
      </c>
      <c r="E237" s="35" t="s">
        <v>263</v>
      </c>
      <c r="F237" s="34" t="s">
        <v>69</v>
      </c>
      <c r="G237" s="36">
        <v>129.2</v>
      </c>
    </row>
    <row r="238" spans="2:7" s="1" customFormat="1" ht="27">
      <c r="B238" s="25"/>
      <c r="C238" s="37"/>
      <c r="D238" s="10" t="s">
        <v>733</v>
      </c>
      <c r="E238" s="11" t="s">
        <v>734</v>
      </c>
      <c r="F238" s="10" t="s">
        <v>69</v>
      </c>
      <c r="G238" s="23">
        <v>129.2</v>
      </c>
    </row>
    <row r="239" spans="2:7" s="2" customFormat="1" ht="13.5">
      <c r="B239" s="38" t="s">
        <v>10</v>
      </c>
      <c r="C239" s="34" t="s">
        <v>161</v>
      </c>
      <c r="D239" s="34" t="s">
        <v>264</v>
      </c>
      <c r="E239" s="35" t="s">
        <v>265</v>
      </c>
      <c r="F239" s="34" t="s">
        <v>57</v>
      </c>
      <c r="G239" s="36">
        <v>1</v>
      </c>
    </row>
    <row r="240" spans="2:7" s="1" customFormat="1" ht="13.5">
      <c r="B240" s="25"/>
      <c r="C240" s="37"/>
      <c r="D240" s="10" t="s">
        <v>735</v>
      </c>
      <c r="E240" s="11" t="s">
        <v>736</v>
      </c>
      <c r="F240" s="10" t="s">
        <v>57</v>
      </c>
      <c r="G240" s="23">
        <v>1</v>
      </c>
    </row>
    <row r="241" spans="2:7" s="2" customFormat="1" ht="27">
      <c r="B241" s="38" t="s">
        <v>10</v>
      </c>
      <c r="C241" s="34" t="s">
        <v>161</v>
      </c>
      <c r="D241" s="34" t="s">
        <v>266</v>
      </c>
      <c r="E241" s="35" t="s">
        <v>267</v>
      </c>
      <c r="F241" s="34" t="s">
        <v>60</v>
      </c>
      <c r="G241" s="36">
        <v>163.02</v>
      </c>
    </row>
    <row r="242" spans="2:7" s="1" customFormat="1" ht="27">
      <c r="B242" s="25"/>
      <c r="C242" s="37"/>
      <c r="D242" s="10" t="s">
        <v>737</v>
      </c>
      <c r="E242" s="11" t="s">
        <v>738</v>
      </c>
      <c r="F242" s="10" t="s">
        <v>60</v>
      </c>
      <c r="G242" s="23">
        <v>163.02</v>
      </c>
    </row>
    <row r="243" spans="2:7" s="2" customFormat="1" ht="13.5">
      <c r="B243" s="38" t="s">
        <v>10</v>
      </c>
      <c r="C243" s="34" t="s">
        <v>161</v>
      </c>
      <c r="D243" s="34" t="s">
        <v>268</v>
      </c>
      <c r="E243" s="35" t="s">
        <v>269</v>
      </c>
      <c r="F243" s="34" t="s">
        <v>52</v>
      </c>
      <c r="G243" s="36">
        <v>6</v>
      </c>
    </row>
    <row r="244" spans="2:7" s="1" customFormat="1" ht="13.5">
      <c r="B244" s="25"/>
      <c r="C244" s="37"/>
      <c r="D244" s="10" t="s">
        <v>739</v>
      </c>
      <c r="E244" s="11" t="s">
        <v>740</v>
      </c>
      <c r="F244" s="10" t="s">
        <v>52</v>
      </c>
      <c r="G244" s="23">
        <v>6</v>
      </c>
    </row>
    <row r="245" spans="2:7" s="2" customFormat="1" ht="13.5">
      <c r="B245" s="38" t="s">
        <v>10</v>
      </c>
      <c r="C245" s="34" t="s">
        <v>161</v>
      </c>
      <c r="D245" s="34" t="s">
        <v>270</v>
      </c>
      <c r="E245" s="35" t="s">
        <v>271</v>
      </c>
      <c r="F245" s="34" t="s">
        <v>60</v>
      </c>
      <c r="G245" s="36">
        <v>120</v>
      </c>
    </row>
    <row r="246" spans="2:7" s="1" customFormat="1" ht="13.5">
      <c r="B246" s="26"/>
      <c r="C246" s="37"/>
      <c r="D246" s="10" t="s">
        <v>741</v>
      </c>
      <c r="E246" s="11" t="s">
        <v>742</v>
      </c>
      <c r="F246" s="10" t="s">
        <v>60</v>
      </c>
      <c r="G246" s="23">
        <v>120</v>
      </c>
    </row>
    <row r="247" spans="2:7" s="2" customFormat="1" ht="40.5">
      <c r="B247" s="33" t="s">
        <v>272</v>
      </c>
      <c r="C247" s="34" t="s">
        <v>273</v>
      </c>
      <c r="D247" s="34" t="s">
        <v>274</v>
      </c>
      <c r="E247" s="35" t="s">
        <v>275</v>
      </c>
      <c r="F247" s="34" t="s">
        <v>69</v>
      </c>
      <c r="G247" s="36">
        <v>56</v>
      </c>
    </row>
    <row r="248" spans="2:7" s="1" customFormat="1" ht="13.5">
      <c r="B248" s="25"/>
      <c r="C248" s="37"/>
      <c r="D248" s="10" t="s">
        <v>743</v>
      </c>
      <c r="E248" s="11" t="s">
        <v>744</v>
      </c>
      <c r="F248" s="10" t="s">
        <v>69</v>
      </c>
      <c r="G248" s="23">
        <v>56</v>
      </c>
    </row>
    <row r="249" spans="2:7" s="2" customFormat="1" ht="27">
      <c r="B249" s="38" t="s">
        <v>10</v>
      </c>
      <c r="C249" s="34" t="s">
        <v>273</v>
      </c>
      <c r="D249" s="34" t="s">
        <v>276</v>
      </c>
      <c r="E249" s="35" t="s">
        <v>277</v>
      </c>
      <c r="F249" s="34" t="s">
        <v>69</v>
      </c>
      <c r="G249" s="36">
        <v>29</v>
      </c>
    </row>
    <row r="250" spans="2:7" s="1" customFormat="1" ht="27">
      <c r="B250" s="26"/>
      <c r="C250" s="37"/>
      <c r="D250" s="10" t="s">
        <v>745</v>
      </c>
      <c r="E250" s="11" t="s">
        <v>746</v>
      </c>
      <c r="F250" s="10" t="s">
        <v>69</v>
      </c>
      <c r="G250" s="23">
        <v>29</v>
      </c>
    </row>
    <row r="251" spans="2:7" s="2" customFormat="1" ht="54">
      <c r="B251" s="33" t="s">
        <v>278</v>
      </c>
      <c r="C251" s="34" t="s">
        <v>279</v>
      </c>
      <c r="D251" s="34" t="s">
        <v>280</v>
      </c>
      <c r="E251" s="35" t="s">
        <v>281</v>
      </c>
      <c r="F251" s="34" t="s">
        <v>52</v>
      </c>
      <c r="G251" s="36">
        <v>1.44</v>
      </c>
    </row>
    <row r="252" spans="2:7" s="1" customFormat="1" ht="13.5">
      <c r="B252" s="25"/>
      <c r="C252" s="37"/>
      <c r="D252" s="10" t="s">
        <v>747</v>
      </c>
      <c r="E252" s="11" t="s">
        <v>748</v>
      </c>
      <c r="F252" s="10" t="s">
        <v>52</v>
      </c>
      <c r="G252" s="23">
        <v>1.44</v>
      </c>
    </row>
    <row r="253" spans="2:7" s="2" customFormat="1" ht="13.5">
      <c r="B253" s="38" t="s">
        <v>10</v>
      </c>
      <c r="C253" s="34" t="s">
        <v>279</v>
      </c>
      <c r="D253" s="34" t="s">
        <v>282</v>
      </c>
      <c r="E253" s="35" t="s">
        <v>283</v>
      </c>
      <c r="F253" s="34" t="s">
        <v>60</v>
      </c>
      <c r="G253" s="36">
        <v>1.44</v>
      </c>
    </row>
    <row r="254" spans="2:7" s="1" customFormat="1" ht="13.5">
      <c r="B254" s="25"/>
      <c r="C254" s="37"/>
      <c r="D254" s="10" t="s">
        <v>749</v>
      </c>
      <c r="E254" s="11" t="s">
        <v>750</v>
      </c>
      <c r="F254" s="10" t="s">
        <v>60</v>
      </c>
      <c r="G254" s="23">
        <v>1.44</v>
      </c>
    </row>
    <row r="255" spans="2:7" s="2" customFormat="1" ht="27">
      <c r="B255" s="38" t="s">
        <v>10</v>
      </c>
      <c r="C255" s="34" t="s">
        <v>279</v>
      </c>
      <c r="D255" s="34" t="s">
        <v>192</v>
      </c>
      <c r="E255" s="35" t="s">
        <v>284</v>
      </c>
      <c r="F255" s="34" t="s">
        <v>52</v>
      </c>
      <c r="G255" s="36">
        <v>2.662</v>
      </c>
    </row>
    <row r="256" spans="2:7" s="1" customFormat="1" ht="27">
      <c r="B256" s="25"/>
      <c r="C256" s="37"/>
      <c r="D256" s="10" t="s">
        <v>663</v>
      </c>
      <c r="E256" s="11" t="s">
        <v>664</v>
      </c>
      <c r="F256" s="10" t="s">
        <v>52</v>
      </c>
      <c r="G256" s="23">
        <v>2.662</v>
      </c>
    </row>
    <row r="257" spans="2:7" s="2" customFormat="1" ht="27">
      <c r="B257" s="38" t="s">
        <v>10</v>
      </c>
      <c r="C257" s="34" t="s">
        <v>279</v>
      </c>
      <c r="D257" s="34" t="s">
        <v>194</v>
      </c>
      <c r="E257" s="35" t="s">
        <v>195</v>
      </c>
      <c r="F257" s="34" t="s">
        <v>60</v>
      </c>
      <c r="G257" s="36">
        <v>8.512</v>
      </c>
    </row>
    <row r="258" spans="2:7" s="1" customFormat="1" ht="27">
      <c r="B258" s="25"/>
      <c r="C258" s="37"/>
      <c r="D258" s="10" t="s">
        <v>665</v>
      </c>
      <c r="E258" s="11" t="s">
        <v>666</v>
      </c>
      <c r="F258" s="10" t="s">
        <v>60</v>
      </c>
      <c r="G258" s="23">
        <v>8.512</v>
      </c>
    </row>
    <row r="259" spans="2:7" s="2" customFormat="1" ht="27">
      <c r="B259" s="38" t="s">
        <v>10</v>
      </c>
      <c r="C259" s="34" t="s">
        <v>279</v>
      </c>
      <c r="D259" s="34" t="s">
        <v>196</v>
      </c>
      <c r="E259" s="35" t="s">
        <v>285</v>
      </c>
      <c r="F259" s="34" t="s">
        <v>81</v>
      </c>
      <c r="G259" s="36">
        <v>0.72</v>
      </c>
    </row>
    <row r="260" spans="2:7" s="1" customFormat="1" ht="27">
      <c r="B260" s="25"/>
      <c r="C260" s="37"/>
      <c r="D260" s="10" t="s">
        <v>667</v>
      </c>
      <c r="E260" s="11" t="s">
        <v>668</v>
      </c>
      <c r="F260" s="10" t="s">
        <v>81</v>
      </c>
      <c r="G260" s="23">
        <v>0.72</v>
      </c>
    </row>
    <row r="261" spans="2:7" s="2" customFormat="1" ht="27">
      <c r="B261" s="38" t="s">
        <v>10</v>
      </c>
      <c r="C261" s="34" t="s">
        <v>279</v>
      </c>
      <c r="D261" s="34" t="s">
        <v>206</v>
      </c>
      <c r="E261" s="35" t="s">
        <v>207</v>
      </c>
      <c r="F261" s="34" t="s">
        <v>52</v>
      </c>
      <c r="G261" s="36">
        <v>270.676</v>
      </c>
    </row>
    <row r="262" spans="2:7" s="1" customFormat="1" ht="27">
      <c r="B262" s="25"/>
      <c r="C262" s="37"/>
      <c r="D262" s="10" t="s">
        <v>677</v>
      </c>
      <c r="E262" s="11" t="s">
        <v>678</v>
      </c>
      <c r="F262" s="10" t="s">
        <v>52</v>
      </c>
      <c r="G262" s="23">
        <v>270.676</v>
      </c>
    </row>
    <row r="263" spans="2:7" s="2" customFormat="1" ht="27">
      <c r="B263" s="38" t="s">
        <v>10</v>
      </c>
      <c r="C263" s="34" t="s">
        <v>279</v>
      </c>
      <c r="D263" s="34" t="s">
        <v>286</v>
      </c>
      <c r="E263" s="35" t="s">
        <v>287</v>
      </c>
      <c r="F263" s="34" t="s">
        <v>60</v>
      </c>
      <c r="G263" s="36">
        <v>686.802</v>
      </c>
    </row>
    <row r="264" spans="2:7" s="1" customFormat="1" ht="27">
      <c r="B264" s="25"/>
      <c r="C264" s="37"/>
      <c r="D264" s="10" t="s">
        <v>751</v>
      </c>
      <c r="E264" s="11" t="s">
        <v>752</v>
      </c>
      <c r="F264" s="10" t="s">
        <v>60</v>
      </c>
      <c r="G264" s="23">
        <v>686.802</v>
      </c>
    </row>
    <row r="265" spans="2:7" s="2" customFormat="1" ht="27">
      <c r="B265" s="38" t="s">
        <v>10</v>
      </c>
      <c r="C265" s="34" t="s">
        <v>279</v>
      </c>
      <c r="D265" s="34" t="s">
        <v>288</v>
      </c>
      <c r="E265" s="35" t="s">
        <v>289</v>
      </c>
      <c r="F265" s="34" t="s">
        <v>81</v>
      </c>
      <c r="G265" s="36">
        <v>21.119</v>
      </c>
    </row>
    <row r="266" spans="2:7" s="1" customFormat="1" ht="27">
      <c r="B266" s="25"/>
      <c r="C266" s="37"/>
      <c r="D266" s="10" t="s">
        <v>753</v>
      </c>
      <c r="E266" s="11" t="s">
        <v>754</v>
      </c>
      <c r="F266" s="10" t="s">
        <v>81</v>
      </c>
      <c r="G266" s="23">
        <v>21.119</v>
      </c>
    </row>
    <row r="267" spans="2:7" s="2" customFormat="1" ht="27">
      <c r="B267" s="38" t="s">
        <v>10</v>
      </c>
      <c r="C267" s="34" t="s">
        <v>279</v>
      </c>
      <c r="D267" s="34" t="s">
        <v>226</v>
      </c>
      <c r="E267" s="35" t="s">
        <v>227</v>
      </c>
      <c r="F267" s="34" t="s">
        <v>52</v>
      </c>
      <c r="G267" s="36">
        <v>7.848</v>
      </c>
    </row>
    <row r="268" spans="2:7" s="1" customFormat="1" ht="27">
      <c r="B268" s="25"/>
      <c r="C268" s="37"/>
      <c r="D268" s="10" t="s">
        <v>755</v>
      </c>
      <c r="E268" s="11" t="s">
        <v>756</v>
      </c>
      <c r="F268" s="10" t="s">
        <v>52</v>
      </c>
      <c r="G268" s="23">
        <v>7.848</v>
      </c>
    </row>
    <row r="269" spans="2:7" s="2" customFormat="1" ht="13.5">
      <c r="B269" s="38" t="s">
        <v>10</v>
      </c>
      <c r="C269" s="34" t="s">
        <v>279</v>
      </c>
      <c r="D269" s="34" t="s">
        <v>290</v>
      </c>
      <c r="E269" s="35" t="s">
        <v>291</v>
      </c>
      <c r="F269" s="34" t="s">
        <v>52</v>
      </c>
      <c r="G269" s="36">
        <v>60.688</v>
      </c>
    </row>
    <row r="270" spans="2:7" s="1" customFormat="1" ht="27">
      <c r="B270" s="25"/>
      <c r="C270" s="37"/>
      <c r="D270" s="10" t="s">
        <v>757</v>
      </c>
      <c r="E270" s="11" t="s">
        <v>758</v>
      </c>
      <c r="F270" s="10" t="s">
        <v>52</v>
      </c>
      <c r="G270" s="23">
        <v>30.56</v>
      </c>
    </row>
    <row r="271" spans="2:7" s="1" customFormat="1" ht="27">
      <c r="B271" s="25"/>
      <c r="C271" s="37"/>
      <c r="D271" s="10" t="s">
        <v>759</v>
      </c>
      <c r="E271" s="11" t="s">
        <v>760</v>
      </c>
      <c r="F271" s="10" t="s">
        <v>52</v>
      </c>
      <c r="G271" s="23">
        <v>30.128</v>
      </c>
    </row>
    <row r="272" spans="2:7" s="2" customFormat="1" ht="13.5">
      <c r="B272" s="38" t="s">
        <v>10</v>
      </c>
      <c r="C272" s="34" t="s">
        <v>279</v>
      </c>
      <c r="D272" s="34" t="s">
        <v>292</v>
      </c>
      <c r="E272" s="35" t="s">
        <v>293</v>
      </c>
      <c r="F272" s="34" t="s">
        <v>52</v>
      </c>
      <c r="G272" s="36">
        <v>39.442</v>
      </c>
    </row>
    <row r="273" spans="2:7" s="1" customFormat="1" ht="27">
      <c r="B273" s="25"/>
      <c r="C273" s="37"/>
      <c r="D273" s="10" t="s">
        <v>761</v>
      </c>
      <c r="E273" s="11" t="s">
        <v>762</v>
      </c>
      <c r="F273" s="10" t="s">
        <v>52</v>
      </c>
      <c r="G273" s="23">
        <v>39.442</v>
      </c>
    </row>
    <row r="274" spans="2:7" s="2" customFormat="1" ht="13.5">
      <c r="B274" s="38" t="s">
        <v>10</v>
      </c>
      <c r="C274" s="34" t="s">
        <v>279</v>
      </c>
      <c r="D274" s="34" t="s">
        <v>294</v>
      </c>
      <c r="E274" s="35" t="s">
        <v>295</v>
      </c>
      <c r="F274" s="34" t="s">
        <v>57</v>
      </c>
      <c r="G274" s="36">
        <v>1</v>
      </c>
    </row>
    <row r="275" spans="2:7" s="1" customFormat="1" ht="27">
      <c r="B275" s="25"/>
      <c r="C275" s="37"/>
      <c r="D275" s="10" t="s">
        <v>763</v>
      </c>
      <c r="E275" s="11" t="s">
        <v>764</v>
      </c>
      <c r="F275" s="10" t="s">
        <v>57</v>
      </c>
      <c r="G275" s="23">
        <v>1</v>
      </c>
    </row>
    <row r="276" spans="2:7" s="2" customFormat="1" ht="13.5">
      <c r="B276" s="38" t="s">
        <v>10</v>
      </c>
      <c r="C276" s="34" t="s">
        <v>279</v>
      </c>
      <c r="D276" s="34" t="s">
        <v>296</v>
      </c>
      <c r="E276" s="35" t="s">
        <v>297</v>
      </c>
      <c r="F276" s="34" t="s">
        <v>57</v>
      </c>
      <c r="G276" s="36">
        <v>2</v>
      </c>
    </row>
    <row r="277" spans="2:7" s="1" customFormat="1" ht="27">
      <c r="B277" s="25"/>
      <c r="C277" s="37"/>
      <c r="D277" s="10" t="s">
        <v>765</v>
      </c>
      <c r="E277" s="11" t="s">
        <v>766</v>
      </c>
      <c r="F277" s="10" t="s">
        <v>57</v>
      </c>
      <c r="G277" s="23">
        <v>2</v>
      </c>
    </row>
    <row r="278" spans="2:7" s="2" customFormat="1" ht="27">
      <c r="B278" s="38" t="s">
        <v>10</v>
      </c>
      <c r="C278" s="34" t="s">
        <v>279</v>
      </c>
      <c r="D278" s="34" t="s">
        <v>298</v>
      </c>
      <c r="E278" s="35" t="s">
        <v>299</v>
      </c>
      <c r="F278" s="34" t="s">
        <v>60</v>
      </c>
      <c r="G278" s="36">
        <v>12339.85</v>
      </c>
    </row>
    <row r="279" spans="2:7" s="1" customFormat="1" ht="27">
      <c r="B279" s="25"/>
      <c r="C279" s="37"/>
      <c r="D279" s="10" t="s">
        <v>767</v>
      </c>
      <c r="E279" s="11" t="s">
        <v>768</v>
      </c>
      <c r="F279" s="10" t="s">
        <v>60</v>
      </c>
      <c r="G279" s="23">
        <v>12339.85</v>
      </c>
    </row>
    <row r="280" spans="2:7" s="2" customFormat="1" ht="27">
      <c r="B280" s="38" t="s">
        <v>10</v>
      </c>
      <c r="C280" s="34" t="s">
        <v>279</v>
      </c>
      <c r="D280" s="34" t="s">
        <v>300</v>
      </c>
      <c r="E280" s="35" t="s">
        <v>301</v>
      </c>
      <c r="F280" s="34" t="s">
        <v>60</v>
      </c>
      <c r="G280" s="36">
        <v>33</v>
      </c>
    </row>
    <row r="281" spans="2:7" s="1" customFormat="1" ht="27">
      <c r="B281" s="25"/>
      <c r="C281" s="37"/>
      <c r="D281" s="10" t="s">
        <v>769</v>
      </c>
      <c r="E281" s="11" t="s">
        <v>301</v>
      </c>
      <c r="F281" s="10" t="s">
        <v>60</v>
      </c>
      <c r="G281" s="23">
        <v>33</v>
      </c>
    </row>
    <row r="282" spans="2:7" s="2" customFormat="1" ht="27">
      <c r="B282" s="38" t="s">
        <v>10</v>
      </c>
      <c r="C282" s="34" t="s">
        <v>279</v>
      </c>
      <c r="D282" s="34" t="s">
        <v>302</v>
      </c>
      <c r="E282" s="35" t="s">
        <v>303</v>
      </c>
      <c r="F282" s="34" t="s">
        <v>52</v>
      </c>
      <c r="G282" s="36">
        <v>2711</v>
      </c>
    </row>
    <row r="283" spans="2:7" s="1" customFormat="1" ht="27">
      <c r="B283" s="25"/>
      <c r="C283" s="37"/>
      <c r="D283" s="10" t="s">
        <v>770</v>
      </c>
      <c r="E283" s="11" t="s">
        <v>771</v>
      </c>
      <c r="F283" s="10" t="s">
        <v>52</v>
      </c>
      <c r="G283" s="23">
        <v>2711</v>
      </c>
    </row>
    <row r="284" spans="2:7" s="2" customFormat="1" ht="27">
      <c r="B284" s="38" t="s">
        <v>10</v>
      </c>
      <c r="C284" s="34" t="s">
        <v>279</v>
      </c>
      <c r="D284" s="34" t="s">
        <v>304</v>
      </c>
      <c r="E284" s="35" t="s">
        <v>305</v>
      </c>
      <c r="F284" s="34" t="s">
        <v>60</v>
      </c>
      <c r="G284" s="36">
        <v>8900</v>
      </c>
    </row>
    <row r="285" spans="2:7" s="1" customFormat="1" ht="13.5">
      <c r="B285" s="25"/>
      <c r="C285" s="37"/>
      <c r="D285" s="10" t="s">
        <v>772</v>
      </c>
      <c r="E285" s="11" t="s">
        <v>773</v>
      </c>
      <c r="F285" s="10" t="s">
        <v>60</v>
      </c>
      <c r="G285" s="23">
        <v>8900</v>
      </c>
    </row>
    <row r="286" spans="2:7" s="2" customFormat="1" ht="27">
      <c r="B286" s="38" t="s">
        <v>10</v>
      </c>
      <c r="C286" s="34" t="s">
        <v>279</v>
      </c>
      <c r="D286" s="34" t="s">
        <v>306</v>
      </c>
      <c r="E286" s="35" t="s">
        <v>307</v>
      </c>
      <c r="F286" s="34" t="s">
        <v>60</v>
      </c>
      <c r="G286" s="36">
        <v>10285.15</v>
      </c>
    </row>
    <row r="287" spans="2:7" s="1" customFormat="1" ht="27">
      <c r="B287" s="25"/>
      <c r="C287" s="37"/>
      <c r="D287" s="10" t="s">
        <v>774</v>
      </c>
      <c r="E287" s="11" t="s">
        <v>775</v>
      </c>
      <c r="F287" s="10" t="s">
        <v>60</v>
      </c>
      <c r="G287" s="23">
        <v>199.5</v>
      </c>
    </row>
    <row r="288" spans="2:7" s="1" customFormat="1" ht="40.5">
      <c r="B288" s="25"/>
      <c r="C288" s="37"/>
      <c r="D288" s="10" t="s">
        <v>776</v>
      </c>
      <c r="E288" s="11" t="s">
        <v>777</v>
      </c>
      <c r="F288" s="10" t="s">
        <v>60</v>
      </c>
      <c r="G288" s="23">
        <v>10085.65</v>
      </c>
    </row>
    <row r="289" spans="2:7" s="2" customFormat="1" ht="27">
      <c r="B289" s="38" t="s">
        <v>10</v>
      </c>
      <c r="C289" s="34" t="s">
        <v>279</v>
      </c>
      <c r="D289" s="34" t="s">
        <v>308</v>
      </c>
      <c r="E289" s="35" t="s">
        <v>309</v>
      </c>
      <c r="F289" s="34" t="s">
        <v>60</v>
      </c>
      <c r="G289" s="36">
        <v>10281.35</v>
      </c>
    </row>
    <row r="290" spans="2:7" s="1" customFormat="1" ht="27">
      <c r="B290" s="25"/>
      <c r="C290" s="37"/>
      <c r="D290" s="10" t="s">
        <v>778</v>
      </c>
      <c r="E290" s="11" t="s">
        <v>779</v>
      </c>
      <c r="F290" s="10" t="s">
        <v>60</v>
      </c>
      <c r="G290" s="23">
        <v>10281.35</v>
      </c>
    </row>
    <row r="291" spans="2:7" s="2" customFormat="1" ht="27">
      <c r="B291" s="38" t="s">
        <v>10</v>
      </c>
      <c r="C291" s="34" t="s">
        <v>279</v>
      </c>
      <c r="D291" s="34" t="s">
        <v>310</v>
      </c>
      <c r="E291" s="35" t="s">
        <v>311</v>
      </c>
      <c r="F291" s="34" t="s">
        <v>60</v>
      </c>
      <c r="G291" s="36">
        <v>71734.99</v>
      </c>
    </row>
    <row r="292" spans="2:7" s="1" customFormat="1" ht="27">
      <c r="B292" s="25"/>
      <c r="C292" s="37"/>
      <c r="D292" s="10" t="s">
        <v>780</v>
      </c>
      <c r="E292" s="11" t="s">
        <v>781</v>
      </c>
      <c r="F292" s="10" t="s">
        <v>60</v>
      </c>
      <c r="G292" s="23">
        <v>326.99</v>
      </c>
    </row>
    <row r="293" spans="2:7" s="1" customFormat="1" ht="27">
      <c r="B293" s="25"/>
      <c r="C293" s="37"/>
      <c r="D293" s="10" t="s">
        <v>782</v>
      </c>
      <c r="E293" s="11" t="s">
        <v>783</v>
      </c>
      <c r="F293" s="10" t="s">
        <v>60</v>
      </c>
      <c r="G293" s="23">
        <v>71408</v>
      </c>
    </row>
    <row r="294" spans="2:7" s="2" customFormat="1" ht="27">
      <c r="B294" s="38" t="s">
        <v>10</v>
      </c>
      <c r="C294" s="34" t="s">
        <v>279</v>
      </c>
      <c r="D294" s="34" t="s">
        <v>312</v>
      </c>
      <c r="E294" s="35" t="s">
        <v>313</v>
      </c>
      <c r="F294" s="34" t="s">
        <v>60</v>
      </c>
      <c r="G294" s="36">
        <v>26114</v>
      </c>
    </row>
    <row r="295" spans="2:7" s="1" customFormat="1" ht="27">
      <c r="B295" s="25"/>
      <c r="C295" s="37"/>
      <c r="D295" s="10" t="s">
        <v>784</v>
      </c>
      <c r="E295" s="11" t="s">
        <v>785</v>
      </c>
      <c r="F295" s="10" t="s">
        <v>60</v>
      </c>
      <c r="G295" s="23">
        <v>26114</v>
      </c>
    </row>
    <row r="296" spans="2:7" s="2" customFormat="1" ht="27">
      <c r="B296" s="38" t="s">
        <v>10</v>
      </c>
      <c r="C296" s="34" t="s">
        <v>279</v>
      </c>
      <c r="D296" s="34" t="s">
        <v>314</v>
      </c>
      <c r="E296" s="35" t="s">
        <v>315</v>
      </c>
      <c r="F296" s="34" t="s">
        <v>60</v>
      </c>
      <c r="G296" s="36">
        <v>82016.885</v>
      </c>
    </row>
    <row r="297" spans="2:7" s="1" customFormat="1" ht="27">
      <c r="B297" s="25"/>
      <c r="C297" s="37"/>
      <c r="D297" s="10" t="s">
        <v>786</v>
      </c>
      <c r="E297" s="11" t="s">
        <v>787</v>
      </c>
      <c r="F297" s="10" t="s">
        <v>60</v>
      </c>
      <c r="G297" s="23">
        <v>82016.885</v>
      </c>
    </row>
    <row r="298" spans="2:7" s="2" customFormat="1" ht="27">
      <c r="B298" s="38" t="s">
        <v>10</v>
      </c>
      <c r="C298" s="34" t="s">
        <v>279</v>
      </c>
      <c r="D298" s="34" t="s">
        <v>316</v>
      </c>
      <c r="E298" s="35" t="s">
        <v>317</v>
      </c>
      <c r="F298" s="34" t="s">
        <v>60</v>
      </c>
      <c r="G298" s="36">
        <v>163.495</v>
      </c>
    </row>
    <row r="299" spans="2:7" s="1" customFormat="1" ht="27">
      <c r="B299" s="25"/>
      <c r="C299" s="37"/>
      <c r="D299" s="10" t="s">
        <v>788</v>
      </c>
      <c r="E299" s="11" t="s">
        <v>789</v>
      </c>
      <c r="F299" s="10" t="s">
        <v>60</v>
      </c>
      <c r="G299" s="23">
        <v>163.495</v>
      </c>
    </row>
    <row r="300" spans="2:7" s="2" customFormat="1" ht="27">
      <c r="B300" s="38" t="s">
        <v>10</v>
      </c>
      <c r="C300" s="34" t="s">
        <v>279</v>
      </c>
      <c r="D300" s="34" t="s">
        <v>318</v>
      </c>
      <c r="E300" s="35" t="s">
        <v>319</v>
      </c>
      <c r="F300" s="34" t="s">
        <v>69</v>
      </c>
      <c r="G300" s="36">
        <v>4.952</v>
      </c>
    </row>
    <row r="301" spans="2:7" s="1" customFormat="1" ht="27">
      <c r="B301" s="25"/>
      <c r="C301" s="37"/>
      <c r="D301" s="10" t="s">
        <v>790</v>
      </c>
      <c r="E301" s="11" t="s">
        <v>791</v>
      </c>
      <c r="F301" s="10" t="s">
        <v>69</v>
      </c>
      <c r="G301" s="23">
        <v>4.952</v>
      </c>
    </row>
    <row r="302" spans="2:7" s="2" customFormat="1" ht="27">
      <c r="B302" s="38" t="s">
        <v>10</v>
      </c>
      <c r="C302" s="34" t="s">
        <v>279</v>
      </c>
      <c r="D302" s="34" t="s">
        <v>320</v>
      </c>
      <c r="E302" s="35" t="s">
        <v>321</v>
      </c>
      <c r="F302" s="34" t="s">
        <v>60</v>
      </c>
      <c r="G302" s="36">
        <v>618</v>
      </c>
    </row>
    <row r="303" spans="2:7" s="1" customFormat="1" ht="27">
      <c r="B303" s="25"/>
      <c r="C303" s="37"/>
      <c r="D303" s="10" t="s">
        <v>792</v>
      </c>
      <c r="E303" s="11" t="s">
        <v>793</v>
      </c>
      <c r="F303" s="10" t="s">
        <v>60</v>
      </c>
      <c r="G303" s="23">
        <v>618</v>
      </c>
    </row>
    <row r="304" spans="2:7" s="2" customFormat="1" ht="27">
      <c r="B304" s="38" t="s">
        <v>10</v>
      </c>
      <c r="C304" s="34" t="s">
        <v>279</v>
      </c>
      <c r="D304" s="34" t="s">
        <v>322</v>
      </c>
      <c r="E304" s="35" t="s">
        <v>323</v>
      </c>
      <c r="F304" s="34" t="s">
        <v>60</v>
      </c>
      <c r="G304" s="36">
        <v>352</v>
      </c>
    </row>
    <row r="305" spans="2:7" s="1" customFormat="1" ht="27">
      <c r="B305" s="25"/>
      <c r="C305" s="37"/>
      <c r="D305" s="10" t="s">
        <v>794</v>
      </c>
      <c r="E305" s="11" t="s">
        <v>795</v>
      </c>
      <c r="F305" s="10" t="s">
        <v>60</v>
      </c>
      <c r="G305" s="23">
        <v>352</v>
      </c>
    </row>
    <row r="306" spans="2:7" s="2" customFormat="1" ht="13.5">
      <c r="B306" s="38" t="s">
        <v>10</v>
      </c>
      <c r="C306" s="34" t="s">
        <v>279</v>
      </c>
      <c r="D306" s="34" t="s">
        <v>324</v>
      </c>
      <c r="E306" s="35" t="s">
        <v>325</v>
      </c>
      <c r="F306" s="34" t="s">
        <v>69</v>
      </c>
      <c r="G306" s="36">
        <v>24</v>
      </c>
    </row>
    <row r="307" spans="2:7" s="1" customFormat="1" ht="13.5">
      <c r="B307" s="25"/>
      <c r="C307" s="37"/>
      <c r="D307" s="10" t="s">
        <v>796</v>
      </c>
      <c r="E307" s="11" t="s">
        <v>797</v>
      </c>
      <c r="F307" s="10" t="s">
        <v>69</v>
      </c>
      <c r="G307" s="23">
        <v>24</v>
      </c>
    </row>
    <row r="308" spans="2:7" s="2" customFormat="1" ht="13.5">
      <c r="B308" s="38" t="s">
        <v>10</v>
      </c>
      <c r="C308" s="34" t="s">
        <v>279</v>
      </c>
      <c r="D308" s="34" t="s">
        <v>326</v>
      </c>
      <c r="E308" s="35" t="s">
        <v>327</v>
      </c>
      <c r="F308" s="34" t="s">
        <v>69</v>
      </c>
      <c r="G308" s="36">
        <v>32</v>
      </c>
    </row>
    <row r="309" spans="2:7" s="1" customFormat="1" ht="13.5">
      <c r="B309" s="25"/>
      <c r="C309" s="37"/>
      <c r="D309" s="10" t="s">
        <v>798</v>
      </c>
      <c r="E309" s="11" t="s">
        <v>799</v>
      </c>
      <c r="F309" s="10" t="s">
        <v>69</v>
      </c>
      <c r="G309" s="23">
        <v>32</v>
      </c>
    </row>
    <row r="310" spans="2:7" s="2" customFormat="1" ht="13.5">
      <c r="B310" s="38" t="s">
        <v>10</v>
      </c>
      <c r="C310" s="34" t="s">
        <v>279</v>
      </c>
      <c r="D310" s="34" t="s">
        <v>328</v>
      </c>
      <c r="E310" s="35" t="s">
        <v>329</v>
      </c>
      <c r="F310" s="34" t="s">
        <v>69</v>
      </c>
      <c r="G310" s="36">
        <v>3397</v>
      </c>
    </row>
    <row r="311" spans="2:7" s="1" customFormat="1" ht="13.5">
      <c r="B311" s="25"/>
      <c r="C311" s="37"/>
      <c r="D311" s="10" t="s">
        <v>800</v>
      </c>
      <c r="E311" s="11" t="s">
        <v>801</v>
      </c>
      <c r="F311" s="10" t="s">
        <v>69</v>
      </c>
      <c r="G311" s="23">
        <v>3397</v>
      </c>
    </row>
    <row r="312" spans="2:7" s="2" customFormat="1" ht="27">
      <c r="B312" s="38" t="s">
        <v>10</v>
      </c>
      <c r="C312" s="34" t="s">
        <v>279</v>
      </c>
      <c r="D312" s="34" t="s">
        <v>330</v>
      </c>
      <c r="E312" s="35" t="s">
        <v>331</v>
      </c>
      <c r="F312" s="34" t="s">
        <v>57</v>
      </c>
      <c r="G312" s="36">
        <v>437</v>
      </c>
    </row>
    <row r="313" spans="2:7" s="1" customFormat="1" ht="13.5">
      <c r="B313" s="25"/>
      <c r="C313" s="37"/>
      <c r="D313" s="10" t="s">
        <v>802</v>
      </c>
      <c r="E313" s="11" t="s">
        <v>803</v>
      </c>
      <c r="F313" s="10" t="s">
        <v>57</v>
      </c>
      <c r="G313" s="23">
        <v>437</v>
      </c>
    </row>
    <row r="314" spans="2:7" s="2" customFormat="1" ht="13.5">
      <c r="B314" s="38" t="s">
        <v>10</v>
      </c>
      <c r="C314" s="34" t="s">
        <v>279</v>
      </c>
      <c r="D314" s="34" t="s">
        <v>332</v>
      </c>
      <c r="E314" s="35" t="s">
        <v>333</v>
      </c>
      <c r="F314" s="34" t="s">
        <v>35</v>
      </c>
      <c r="G314" s="36">
        <v>3</v>
      </c>
    </row>
    <row r="315" spans="2:7" s="1" customFormat="1" ht="27">
      <c r="B315" s="25"/>
      <c r="C315" s="37"/>
      <c r="D315" s="10" t="s">
        <v>804</v>
      </c>
      <c r="E315" s="11" t="s">
        <v>805</v>
      </c>
      <c r="F315" s="10" t="s">
        <v>57</v>
      </c>
      <c r="G315" s="23">
        <v>3</v>
      </c>
    </row>
    <row r="316" spans="2:7" s="2" customFormat="1" ht="27">
      <c r="B316" s="38" t="s">
        <v>10</v>
      </c>
      <c r="C316" s="34" t="s">
        <v>279</v>
      </c>
      <c r="D316" s="34" t="s">
        <v>334</v>
      </c>
      <c r="E316" s="35" t="s">
        <v>335</v>
      </c>
      <c r="F316" s="34" t="s">
        <v>57</v>
      </c>
      <c r="G316" s="36">
        <v>190</v>
      </c>
    </row>
    <row r="317" spans="2:7" s="1" customFormat="1" ht="27">
      <c r="B317" s="25"/>
      <c r="C317" s="37"/>
      <c r="D317" s="10" t="s">
        <v>806</v>
      </c>
      <c r="E317" s="11" t="s">
        <v>807</v>
      </c>
      <c r="F317" s="10" t="s">
        <v>57</v>
      </c>
      <c r="G317" s="23">
        <v>190</v>
      </c>
    </row>
    <row r="318" spans="2:7" s="2" customFormat="1" ht="27">
      <c r="B318" s="38" t="s">
        <v>10</v>
      </c>
      <c r="C318" s="34" t="s">
        <v>279</v>
      </c>
      <c r="D318" s="34" t="s">
        <v>336</v>
      </c>
      <c r="E318" s="35" t="s">
        <v>337</v>
      </c>
      <c r="F318" s="34" t="s">
        <v>57</v>
      </c>
      <c r="G318" s="36">
        <v>2</v>
      </c>
    </row>
    <row r="319" spans="2:7" s="1" customFormat="1" ht="27">
      <c r="B319" s="25"/>
      <c r="C319" s="37"/>
      <c r="D319" s="10" t="s">
        <v>808</v>
      </c>
      <c r="E319" s="11" t="s">
        <v>809</v>
      </c>
      <c r="F319" s="10" t="s">
        <v>57</v>
      </c>
      <c r="G319" s="23">
        <v>2</v>
      </c>
    </row>
    <row r="320" spans="2:7" s="2" customFormat="1" ht="27">
      <c r="B320" s="38" t="s">
        <v>10</v>
      </c>
      <c r="C320" s="34" t="s">
        <v>279</v>
      </c>
      <c r="D320" s="34" t="s">
        <v>338</v>
      </c>
      <c r="E320" s="35" t="s">
        <v>339</v>
      </c>
      <c r="F320" s="34" t="s">
        <v>340</v>
      </c>
      <c r="G320" s="36">
        <v>13129.5</v>
      </c>
    </row>
    <row r="321" spans="2:7" s="1" customFormat="1" ht="27">
      <c r="B321" s="25"/>
      <c r="C321" s="37"/>
      <c r="D321" s="10" t="s">
        <v>810</v>
      </c>
      <c r="E321" s="11" t="s">
        <v>811</v>
      </c>
      <c r="F321" s="10" t="s">
        <v>69</v>
      </c>
      <c r="G321" s="23">
        <v>8207</v>
      </c>
    </row>
    <row r="322" spans="2:7" s="1" customFormat="1" ht="27">
      <c r="B322" s="25"/>
      <c r="C322" s="37"/>
      <c r="D322" s="10" t="s">
        <v>812</v>
      </c>
      <c r="E322" s="11" t="s">
        <v>813</v>
      </c>
      <c r="F322" s="10" t="s">
        <v>69</v>
      </c>
      <c r="G322" s="23">
        <v>4662</v>
      </c>
    </row>
    <row r="323" spans="2:7" s="1" customFormat="1" ht="27">
      <c r="B323" s="25"/>
      <c r="C323" s="37"/>
      <c r="D323" s="10" t="s">
        <v>814</v>
      </c>
      <c r="E323" s="11" t="s">
        <v>815</v>
      </c>
      <c r="F323" s="10" t="s">
        <v>60</v>
      </c>
      <c r="G323" s="23">
        <v>260.5</v>
      </c>
    </row>
    <row r="324" spans="2:7" s="2" customFormat="1" ht="27">
      <c r="B324" s="38" t="s">
        <v>10</v>
      </c>
      <c r="C324" s="34" t="s">
        <v>279</v>
      </c>
      <c r="D324" s="34" t="s">
        <v>341</v>
      </c>
      <c r="E324" s="35" t="s">
        <v>342</v>
      </c>
      <c r="F324" s="34" t="s">
        <v>69</v>
      </c>
      <c r="G324" s="36">
        <v>17</v>
      </c>
    </row>
    <row r="325" spans="2:7" s="1" customFormat="1" ht="27">
      <c r="B325" s="25"/>
      <c r="C325" s="37"/>
      <c r="D325" s="10" t="s">
        <v>816</v>
      </c>
      <c r="E325" s="11" t="s">
        <v>817</v>
      </c>
      <c r="F325" s="10" t="s">
        <v>69</v>
      </c>
      <c r="G325" s="23">
        <v>17</v>
      </c>
    </row>
    <row r="326" spans="2:7" s="2" customFormat="1" ht="13.5">
      <c r="B326" s="38" t="s">
        <v>10</v>
      </c>
      <c r="C326" s="34" t="s">
        <v>279</v>
      </c>
      <c r="D326" s="34" t="s">
        <v>343</v>
      </c>
      <c r="E326" s="35" t="s">
        <v>344</v>
      </c>
      <c r="F326" s="34" t="s">
        <v>57</v>
      </c>
      <c r="G326" s="36">
        <v>75</v>
      </c>
    </row>
    <row r="327" spans="2:7" s="1" customFormat="1" ht="13.5">
      <c r="B327" s="25"/>
      <c r="C327" s="37"/>
      <c r="D327" s="10" t="s">
        <v>818</v>
      </c>
      <c r="E327" s="11" t="s">
        <v>819</v>
      </c>
      <c r="F327" s="10" t="s">
        <v>57</v>
      </c>
      <c r="G327" s="23">
        <v>75</v>
      </c>
    </row>
    <row r="328" spans="2:7" s="2" customFormat="1" ht="13.5">
      <c r="B328" s="38" t="s">
        <v>10</v>
      </c>
      <c r="C328" s="34" t="s">
        <v>279</v>
      </c>
      <c r="D328" s="34" t="s">
        <v>345</v>
      </c>
      <c r="E328" s="35" t="s">
        <v>346</v>
      </c>
      <c r="F328" s="34" t="s">
        <v>69</v>
      </c>
      <c r="G328" s="36">
        <v>220.6</v>
      </c>
    </row>
    <row r="329" spans="2:7" s="1" customFormat="1" ht="27">
      <c r="B329" s="25"/>
      <c r="C329" s="37"/>
      <c r="D329" s="10" t="s">
        <v>820</v>
      </c>
      <c r="E329" s="11" t="s">
        <v>821</v>
      </c>
      <c r="F329" s="10" t="s">
        <v>69</v>
      </c>
      <c r="G329" s="23">
        <v>220.6</v>
      </c>
    </row>
    <row r="330" spans="2:7" s="2" customFormat="1" ht="13.5">
      <c r="B330" s="38" t="s">
        <v>10</v>
      </c>
      <c r="C330" s="34" t="s">
        <v>279</v>
      </c>
      <c r="D330" s="34" t="s">
        <v>347</v>
      </c>
      <c r="E330" s="35" t="s">
        <v>348</v>
      </c>
      <c r="F330" s="34" t="s">
        <v>69</v>
      </c>
      <c r="G330" s="36">
        <v>173</v>
      </c>
    </row>
    <row r="331" spans="2:7" s="1" customFormat="1" ht="13.5">
      <c r="B331" s="25"/>
      <c r="C331" s="37"/>
      <c r="D331" s="10" t="s">
        <v>822</v>
      </c>
      <c r="E331" s="11" t="s">
        <v>823</v>
      </c>
      <c r="F331" s="10" t="s">
        <v>69</v>
      </c>
      <c r="G331" s="23">
        <v>173</v>
      </c>
    </row>
    <row r="332" spans="2:7" s="2" customFormat="1" ht="13.5">
      <c r="B332" s="38" t="s">
        <v>10</v>
      </c>
      <c r="C332" s="34" t="s">
        <v>279</v>
      </c>
      <c r="D332" s="34" t="s">
        <v>349</v>
      </c>
      <c r="E332" s="35" t="s">
        <v>350</v>
      </c>
      <c r="F332" s="34" t="s">
        <v>69</v>
      </c>
      <c r="G332" s="36">
        <v>392.5</v>
      </c>
    </row>
    <row r="333" spans="2:7" s="1" customFormat="1" ht="13.5">
      <c r="B333" s="25"/>
      <c r="C333" s="37"/>
      <c r="D333" s="10" t="s">
        <v>824</v>
      </c>
      <c r="E333" s="11" t="s">
        <v>825</v>
      </c>
      <c r="F333" s="10" t="s">
        <v>69</v>
      </c>
      <c r="G333" s="23">
        <v>114.2</v>
      </c>
    </row>
    <row r="334" spans="2:7" s="1" customFormat="1" ht="27">
      <c r="B334" s="25"/>
      <c r="C334" s="37"/>
      <c r="D334" s="10" t="s">
        <v>826</v>
      </c>
      <c r="E334" s="11" t="s">
        <v>827</v>
      </c>
      <c r="F334" s="10" t="s">
        <v>69</v>
      </c>
      <c r="G334" s="23">
        <v>278.3</v>
      </c>
    </row>
    <row r="335" spans="2:7" s="2" customFormat="1" ht="13.5">
      <c r="B335" s="38" t="s">
        <v>10</v>
      </c>
      <c r="C335" s="34" t="s">
        <v>279</v>
      </c>
      <c r="D335" s="34" t="s">
        <v>351</v>
      </c>
      <c r="E335" s="35" t="s">
        <v>352</v>
      </c>
      <c r="F335" s="34" t="s">
        <v>69</v>
      </c>
      <c r="G335" s="36">
        <v>4179</v>
      </c>
    </row>
    <row r="336" spans="2:7" s="1" customFormat="1" ht="13.5">
      <c r="B336" s="25"/>
      <c r="C336" s="37"/>
      <c r="D336" s="10" t="s">
        <v>828</v>
      </c>
      <c r="E336" s="11" t="s">
        <v>829</v>
      </c>
      <c r="F336" s="10" t="s">
        <v>69</v>
      </c>
      <c r="G336" s="23">
        <v>69</v>
      </c>
    </row>
    <row r="337" spans="2:7" s="1" customFormat="1" ht="13.5">
      <c r="B337" s="25"/>
      <c r="C337" s="37"/>
      <c r="D337" s="10" t="s">
        <v>830</v>
      </c>
      <c r="E337" s="11" t="s">
        <v>831</v>
      </c>
      <c r="F337" s="10" t="s">
        <v>69</v>
      </c>
      <c r="G337" s="23">
        <v>4110</v>
      </c>
    </row>
    <row r="338" spans="2:7" s="2" customFormat="1" ht="27">
      <c r="B338" s="38" t="s">
        <v>10</v>
      </c>
      <c r="C338" s="34" t="s">
        <v>279</v>
      </c>
      <c r="D338" s="34" t="s">
        <v>353</v>
      </c>
      <c r="E338" s="35" t="s">
        <v>354</v>
      </c>
      <c r="F338" s="34" t="s">
        <v>69</v>
      </c>
      <c r="G338" s="36">
        <v>4003</v>
      </c>
    </row>
    <row r="339" spans="2:7" s="1" customFormat="1" ht="27">
      <c r="B339" s="25"/>
      <c r="C339" s="37"/>
      <c r="D339" s="10" t="s">
        <v>832</v>
      </c>
      <c r="E339" s="11" t="s">
        <v>833</v>
      </c>
      <c r="F339" s="10" t="s">
        <v>69</v>
      </c>
      <c r="G339" s="23">
        <v>37</v>
      </c>
    </row>
    <row r="340" spans="2:7" s="1" customFormat="1" ht="27">
      <c r="B340" s="25"/>
      <c r="C340" s="37"/>
      <c r="D340" s="10" t="s">
        <v>834</v>
      </c>
      <c r="E340" s="11" t="s">
        <v>835</v>
      </c>
      <c r="F340" s="10" t="s">
        <v>69</v>
      </c>
      <c r="G340" s="23">
        <v>3966</v>
      </c>
    </row>
    <row r="341" spans="2:7" s="2" customFormat="1" ht="27">
      <c r="B341" s="38" t="s">
        <v>10</v>
      </c>
      <c r="C341" s="34" t="s">
        <v>279</v>
      </c>
      <c r="D341" s="34" t="s">
        <v>355</v>
      </c>
      <c r="E341" s="35" t="s">
        <v>356</v>
      </c>
      <c r="F341" s="34" t="s">
        <v>69</v>
      </c>
      <c r="G341" s="36">
        <v>422.2</v>
      </c>
    </row>
    <row r="342" spans="2:7" s="1" customFormat="1" ht="27">
      <c r="B342" s="25"/>
      <c r="C342" s="37"/>
      <c r="D342" s="10" t="s">
        <v>836</v>
      </c>
      <c r="E342" s="11" t="s">
        <v>837</v>
      </c>
      <c r="F342" s="10" t="s">
        <v>69</v>
      </c>
      <c r="G342" s="23">
        <v>392</v>
      </c>
    </row>
    <row r="343" spans="2:7" s="1" customFormat="1" ht="13.5">
      <c r="B343" s="25"/>
      <c r="C343" s="37"/>
      <c r="D343" s="10" t="s">
        <v>838</v>
      </c>
      <c r="E343" s="11" t="s">
        <v>839</v>
      </c>
      <c r="F343" s="10" t="s">
        <v>69</v>
      </c>
      <c r="G343" s="23">
        <v>30.2</v>
      </c>
    </row>
    <row r="344" spans="2:7" s="2" customFormat="1" ht="27">
      <c r="B344" s="38" t="s">
        <v>10</v>
      </c>
      <c r="C344" s="34" t="s">
        <v>279</v>
      </c>
      <c r="D344" s="34" t="s">
        <v>357</v>
      </c>
      <c r="E344" s="35" t="s">
        <v>358</v>
      </c>
      <c r="F344" s="34" t="s">
        <v>69</v>
      </c>
      <c r="G344" s="36">
        <v>32</v>
      </c>
    </row>
    <row r="345" spans="2:7" s="1" customFormat="1" ht="27">
      <c r="B345" s="25"/>
      <c r="C345" s="37"/>
      <c r="D345" s="10" t="s">
        <v>840</v>
      </c>
      <c r="E345" s="11" t="s">
        <v>841</v>
      </c>
      <c r="F345" s="10" t="s">
        <v>69</v>
      </c>
      <c r="G345" s="23">
        <v>32</v>
      </c>
    </row>
    <row r="346" spans="2:7" s="2" customFormat="1" ht="27">
      <c r="B346" s="38" t="s">
        <v>10</v>
      </c>
      <c r="C346" s="34" t="s">
        <v>279</v>
      </c>
      <c r="D346" s="34" t="s">
        <v>359</v>
      </c>
      <c r="E346" s="35" t="s">
        <v>360</v>
      </c>
      <c r="F346" s="34" t="s">
        <v>60</v>
      </c>
      <c r="G346" s="36">
        <v>28725.4</v>
      </c>
    </row>
    <row r="347" spans="2:7" s="1" customFormat="1" ht="27">
      <c r="B347" s="25"/>
      <c r="C347" s="37"/>
      <c r="D347" s="10" t="s">
        <v>842</v>
      </c>
      <c r="E347" s="11" t="s">
        <v>843</v>
      </c>
      <c r="F347" s="10" t="s">
        <v>60</v>
      </c>
      <c r="G347" s="23">
        <v>28725.4</v>
      </c>
    </row>
    <row r="348" spans="2:7" s="2" customFormat="1" ht="27">
      <c r="B348" s="38" t="s">
        <v>10</v>
      </c>
      <c r="C348" s="34" t="s">
        <v>279</v>
      </c>
      <c r="D348" s="34" t="s">
        <v>361</v>
      </c>
      <c r="E348" s="35" t="s">
        <v>362</v>
      </c>
      <c r="F348" s="34" t="s">
        <v>60</v>
      </c>
      <c r="G348" s="36">
        <v>27419.7</v>
      </c>
    </row>
    <row r="349" spans="2:7" s="1" customFormat="1" ht="13.5">
      <c r="B349" s="25"/>
      <c r="C349" s="37"/>
      <c r="D349" s="10" t="s">
        <v>844</v>
      </c>
      <c r="E349" s="11" t="s">
        <v>845</v>
      </c>
      <c r="F349" s="10" t="s">
        <v>60</v>
      </c>
      <c r="G349" s="23">
        <v>27419.7</v>
      </c>
    </row>
    <row r="350" spans="2:7" s="2" customFormat="1" ht="13.5">
      <c r="B350" s="38" t="s">
        <v>10</v>
      </c>
      <c r="C350" s="34" t="s">
        <v>279</v>
      </c>
      <c r="D350" s="34" t="s">
        <v>363</v>
      </c>
      <c r="E350" s="35" t="s">
        <v>364</v>
      </c>
      <c r="F350" s="34" t="s">
        <v>69</v>
      </c>
      <c r="G350" s="36">
        <v>133.2</v>
      </c>
    </row>
    <row r="351" spans="2:7" s="1" customFormat="1" ht="13.5">
      <c r="B351" s="25"/>
      <c r="C351" s="37"/>
      <c r="D351" s="10" t="s">
        <v>846</v>
      </c>
      <c r="E351" s="11" t="s">
        <v>847</v>
      </c>
      <c r="F351" s="10" t="s">
        <v>69</v>
      </c>
      <c r="G351" s="23">
        <v>133.2</v>
      </c>
    </row>
    <row r="352" spans="2:7" s="2" customFormat="1" ht="27">
      <c r="B352" s="38" t="s">
        <v>10</v>
      </c>
      <c r="C352" s="34" t="s">
        <v>279</v>
      </c>
      <c r="D352" s="34" t="s">
        <v>365</v>
      </c>
      <c r="E352" s="35" t="s">
        <v>366</v>
      </c>
      <c r="F352" s="34" t="s">
        <v>69</v>
      </c>
      <c r="G352" s="36">
        <v>5</v>
      </c>
    </row>
    <row r="353" spans="2:7" s="1" customFormat="1" ht="27">
      <c r="B353" s="25"/>
      <c r="C353" s="37"/>
      <c r="D353" s="10" t="s">
        <v>848</v>
      </c>
      <c r="E353" s="11" t="s">
        <v>849</v>
      </c>
      <c r="F353" s="10" t="s">
        <v>69</v>
      </c>
      <c r="G353" s="23">
        <v>5</v>
      </c>
    </row>
    <row r="354" spans="2:7" s="2" customFormat="1" ht="13.5">
      <c r="B354" s="38" t="s">
        <v>10</v>
      </c>
      <c r="C354" s="34" t="s">
        <v>279</v>
      </c>
      <c r="D354" s="34" t="s">
        <v>367</v>
      </c>
      <c r="E354" s="35" t="s">
        <v>368</v>
      </c>
      <c r="F354" s="34" t="s">
        <v>69</v>
      </c>
      <c r="G354" s="36">
        <v>49.5</v>
      </c>
    </row>
    <row r="355" spans="2:7" s="1" customFormat="1" ht="13.5">
      <c r="B355" s="25"/>
      <c r="C355" s="37"/>
      <c r="D355" s="10" t="s">
        <v>850</v>
      </c>
      <c r="E355" s="11" t="s">
        <v>851</v>
      </c>
      <c r="F355" s="10" t="s">
        <v>69</v>
      </c>
      <c r="G355" s="23">
        <v>49.5</v>
      </c>
    </row>
    <row r="356" spans="2:7" s="2" customFormat="1" ht="13.5">
      <c r="B356" s="38" t="s">
        <v>10</v>
      </c>
      <c r="C356" s="34" t="s">
        <v>279</v>
      </c>
      <c r="D356" s="34" t="s">
        <v>369</v>
      </c>
      <c r="E356" s="35" t="s">
        <v>370</v>
      </c>
      <c r="F356" s="34" t="s">
        <v>57</v>
      </c>
      <c r="G356" s="36">
        <v>3</v>
      </c>
    </row>
    <row r="357" spans="2:7" s="1" customFormat="1" ht="13.5">
      <c r="B357" s="25"/>
      <c r="C357" s="37"/>
      <c r="D357" s="10" t="s">
        <v>852</v>
      </c>
      <c r="E357" s="11" t="s">
        <v>853</v>
      </c>
      <c r="F357" s="10" t="s">
        <v>57</v>
      </c>
      <c r="G357" s="23">
        <v>3</v>
      </c>
    </row>
    <row r="358" spans="2:7" s="2" customFormat="1" ht="27">
      <c r="B358" s="38" t="s">
        <v>10</v>
      </c>
      <c r="C358" s="34" t="s">
        <v>279</v>
      </c>
      <c r="D358" s="34" t="s">
        <v>266</v>
      </c>
      <c r="E358" s="35" t="s">
        <v>267</v>
      </c>
      <c r="F358" s="34" t="s">
        <v>60</v>
      </c>
      <c r="G358" s="36">
        <v>3156.8</v>
      </c>
    </row>
    <row r="359" spans="2:7" s="1" customFormat="1" ht="27">
      <c r="B359" s="25"/>
      <c r="C359" s="37"/>
      <c r="D359" s="10" t="s">
        <v>737</v>
      </c>
      <c r="E359" s="11" t="s">
        <v>738</v>
      </c>
      <c r="F359" s="10" t="s">
        <v>60</v>
      </c>
      <c r="G359" s="23">
        <v>3156.8</v>
      </c>
    </row>
    <row r="360" spans="2:7" s="2" customFormat="1" ht="13.5">
      <c r="B360" s="38" t="s">
        <v>10</v>
      </c>
      <c r="C360" s="34" t="s">
        <v>279</v>
      </c>
      <c r="D360" s="34" t="s">
        <v>270</v>
      </c>
      <c r="E360" s="35" t="s">
        <v>271</v>
      </c>
      <c r="F360" s="34" t="s">
        <v>60</v>
      </c>
      <c r="G360" s="36">
        <v>50.302</v>
      </c>
    </row>
    <row r="361" spans="2:7" s="1" customFormat="1" ht="13.5">
      <c r="B361" s="25"/>
      <c r="C361" s="37"/>
      <c r="D361" s="10" t="s">
        <v>741</v>
      </c>
      <c r="E361" s="11" t="s">
        <v>742</v>
      </c>
      <c r="F361" s="10" t="s">
        <v>60</v>
      </c>
      <c r="G361" s="23">
        <v>50.302</v>
      </c>
    </row>
    <row r="362" spans="2:7" s="2" customFormat="1" ht="13.5">
      <c r="B362" s="38" t="s">
        <v>10</v>
      </c>
      <c r="C362" s="34" t="s">
        <v>279</v>
      </c>
      <c r="D362" s="34" t="s">
        <v>371</v>
      </c>
      <c r="E362" s="35" t="s">
        <v>372</v>
      </c>
      <c r="F362" s="34" t="s">
        <v>60</v>
      </c>
      <c r="G362" s="36">
        <v>98</v>
      </c>
    </row>
    <row r="363" spans="2:7" s="1" customFormat="1" ht="13.5">
      <c r="B363" s="25"/>
      <c r="C363" s="37"/>
      <c r="D363" s="10" t="s">
        <v>854</v>
      </c>
      <c r="E363" s="11" t="s">
        <v>855</v>
      </c>
      <c r="F363" s="10" t="s">
        <v>60</v>
      </c>
      <c r="G363" s="23">
        <v>98</v>
      </c>
    </row>
    <row r="364" spans="2:7" s="2" customFormat="1" ht="13.5">
      <c r="B364" s="38" t="s">
        <v>10</v>
      </c>
      <c r="C364" s="34" t="s">
        <v>279</v>
      </c>
      <c r="D364" s="34" t="s">
        <v>373</v>
      </c>
      <c r="E364" s="35" t="s">
        <v>374</v>
      </c>
      <c r="F364" s="34" t="s">
        <v>60</v>
      </c>
      <c r="G364" s="36">
        <v>10.2</v>
      </c>
    </row>
    <row r="365" spans="2:7" s="1" customFormat="1" ht="13.5">
      <c r="B365" s="26"/>
      <c r="C365" s="37"/>
      <c r="D365" s="10" t="s">
        <v>856</v>
      </c>
      <c r="E365" s="11" t="s">
        <v>857</v>
      </c>
      <c r="F365" s="10" t="s">
        <v>60</v>
      </c>
      <c r="G365" s="23">
        <v>10.2</v>
      </c>
    </row>
    <row r="366" spans="2:7" s="2" customFormat="1" ht="54">
      <c r="B366" s="33" t="s">
        <v>375</v>
      </c>
      <c r="C366" s="34" t="s">
        <v>376</v>
      </c>
      <c r="D366" s="34" t="s">
        <v>266</v>
      </c>
      <c r="E366" s="35" t="s">
        <v>267</v>
      </c>
      <c r="F366" s="34" t="s">
        <v>60</v>
      </c>
      <c r="G366" s="36">
        <v>342.342</v>
      </c>
    </row>
    <row r="367" spans="2:7" s="1" customFormat="1" ht="27">
      <c r="B367" s="25"/>
      <c r="C367" s="37"/>
      <c r="D367" s="10" t="s">
        <v>737</v>
      </c>
      <c r="E367" s="11" t="s">
        <v>738</v>
      </c>
      <c r="F367" s="10" t="s">
        <v>60</v>
      </c>
      <c r="G367" s="23">
        <v>342.342</v>
      </c>
    </row>
    <row r="368" spans="2:7" s="2" customFormat="1" ht="13.5">
      <c r="B368" s="38" t="s">
        <v>10</v>
      </c>
      <c r="C368" s="34" t="s">
        <v>376</v>
      </c>
      <c r="D368" s="34" t="s">
        <v>268</v>
      </c>
      <c r="E368" s="35" t="s">
        <v>269</v>
      </c>
      <c r="F368" s="34" t="s">
        <v>52</v>
      </c>
      <c r="G368" s="36">
        <v>30</v>
      </c>
    </row>
    <row r="369" spans="2:7" s="1" customFormat="1" ht="13.5">
      <c r="B369" s="25"/>
      <c r="C369" s="37"/>
      <c r="D369" s="10" t="s">
        <v>739</v>
      </c>
      <c r="E369" s="11" t="s">
        <v>740</v>
      </c>
      <c r="F369" s="10" t="s">
        <v>52</v>
      </c>
      <c r="G369" s="23">
        <v>30</v>
      </c>
    </row>
    <row r="370" spans="2:7" s="2" customFormat="1" ht="13.5">
      <c r="B370" s="38" t="s">
        <v>10</v>
      </c>
      <c r="C370" s="34" t="s">
        <v>376</v>
      </c>
      <c r="D370" s="34" t="s">
        <v>270</v>
      </c>
      <c r="E370" s="35" t="s">
        <v>271</v>
      </c>
      <c r="F370" s="34" t="s">
        <v>60</v>
      </c>
      <c r="G370" s="36">
        <v>303.22</v>
      </c>
    </row>
    <row r="371" spans="2:7" s="1" customFormat="1" ht="13.5">
      <c r="B371" s="25"/>
      <c r="C371" s="37"/>
      <c r="D371" s="10" t="s">
        <v>741</v>
      </c>
      <c r="E371" s="11" t="s">
        <v>742</v>
      </c>
      <c r="F371" s="10" t="s">
        <v>60</v>
      </c>
      <c r="G371" s="23">
        <v>303.22</v>
      </c>
    </row>
    <row r="372" spans="2:7" s="2" customFormat="1" ht="13.5">
      <c r="B372" s="38" t="s">
        <v>10</v>
      </c>
      <c r="C372" s="34" t="s">
        <v>376</v>
      </c>
      <c r="D372" s="34" t="s">
        <v>377</v>
      </c>
      <c r="E372" s="35" t="s">
        <v>378</v>
      </c>
      <c r="F372" s="34" t="s">
        <v>57</v>
      </c>
      <c r="G372" s="36">
        <v>1</v>
      </c>
    </row>
    <row r="373" spans="2:7" s="1" customFormat="1" ht="13.5">
      <c r="B373" s="26"/>
      <c r="C373" s="37"/>
      <c r="D373" s="10" t="s">
        <v>858</v>
      </c>
      <c r="E373" s="11" t="s">
        <v>859</v>
      </c>
      <c r="F373" s="10" t="s">
        <v>57</v>
      </c>
      <c r="G373" s="23">
        <v>1</v>
      </c>
    </row>
    <row r="374" spans="2:7" s="2" customFormat="1" ht="27">
      <c r="B374" s="33" t="s">
        <v>379</v>
      </c>
      <c r="C374" s="34" t="s">
        <v>380</v>
      </c>
      <c r="D374" s="34" t="s">
        <v>381</v>
      </c>
      <c r="E374" s="35" t="s">
        <v>382</v>
      </c>
      <c r="F374" s="34" t="s">
        <v>60</v>
      </c>
      <c r="G374" s="36">
        <v>635.825</v>
      </c>
    </row>
    <row r="375" spans="2:7" s="1" customFormat="1" ht="27">
      <c r="B375" s="25"/>
      <c r="C375" s="37"/>
      <c r="D375" s="10" t="s">
        <v>860</v>
      </c>
      <c r="E375" s="11" t="s">
        <v>861</v>
      </c>
      <c r="F375" s="10" t="s">
        <v>60</v>
      </c>
      <c r="G375" s="23">
        <v>143.26</v>
      </c>
    </row>
    <row r="376" spans="2:7" s="1" customFormat="1" ht="27">
      <c r="B376" s="25"/>
      <c r="C376" s="37"/>
      <c r="D376" s="10" t="s">
        <v>862</v>
      </c>
      <c r="E376" s="11" t="s">
        <v>863</v>
      </c>
      <c r="F376" s="10" t="s">
        <v>60</v>
      </c>
      <c r="G376" s="23">
        <v>492.565</v>
      </c>
    </row>
    <row r="377" spans="2:7" s="2" customFormat="1" ht="27">
      <c r="B377" s="38" t="s">
        <v>10</v>
      </c>
      <c r="C377" s="34" t="s">
        <v>380</v>
      </c>
      <c r="D377" s="34" t="s">
        <v>383</v>
      </c>
      <c r="E377" s="35" t="s">
        <v>384</v>
      </c>
      <c r="F377" s="34" t="s">
        <v>60</v>
      </c>
      <c r="G377" s="36">
        <v>591.5</v>
      </c>
    </row>
    <row r="378" spans="2:7" s="1" customFormat="1" ht="27">
      <c r="B378" s="25"/>
      <c r="C378" s="37"/>
      <c r="D378" s="10" t="s">
        <v>864</v>
      </c>
      <c r="E378" s="11" t="s">
        <v>865</v>
      </c>
      <c r="F378" s="10" t="s">
        <v>60</v>
      </c>
      <c r="G378" s="23">
        <v>132</v>
      </c>
    </row>
    <row r="379" spans="2:7" s="1" customFormat="1" ht="27">
      <c r="B379" s="25"/>
      <c r="C379" s="37"/>
      <c r="D379" s="10" t="s">
        <v>866</v>
      </c>
      <c r="E379" s="11" t="s">
        <v>867</v>
      </c>
      <c r="F379" s="10" t="s">
        <v>60</v>
      </c>
      <c r="G379" s="23">
        <v>459.5</v>
      </c>
    </row>
    <row r="380" spans="2:7" s="2" customFormat="1" ht="27">
      <c r="B380" s="38" t="s">
        <v>10</v>
      </c>
      <c r="C380" s="34" t="s">
        <v>380</v>
      </c>
      <c r="D380" s="34" t="s">
        <v>385</v>
      </c>
      <c r="E380" s="35" t="s">
        <v>386</v>
      </c>
      <c r="F380" s="34" t="s">
        <v>60</v>
      </c>
      <c r="G380" s="36">
        <v>313.6</v>
      </c>
    </row>
    <row r="381" spans="2:7" s="1" customFormat="1" ht="27">
      <c r="B381" s="25"/>
      <c r="C381" s="37"/>
      <c r="D381" s="10" t="s">
        <v>868</v>
      </c>
      <c r="E381" s="11" t="s">
        <v>869</v>
      </c>
      <c r="F381" s="10" t="s">
        <v>60</v>
      </c>
      <c r="G381" s="23">
        <v>313.6</v>
      </c>
    </row>
    <row r="382" spans="2:7" s="2" customFormat="1" ht="27">
      <c r="B382" s="38" t="s">
        <v>10</v>
      </c>
      <c r="C382" s="34" t="s">
        <v>380</v>
      </c>
      <c r="D382" s="34" t="s">
        <v>387</v>
      </c>
      <c r="E382" s="35" t="s">
        <v>388</v>
      </c>
      <c r="F382" s="34" t="s">
        <v>60</v>
      </c>
      <c r="G382" s="36">
        <v>156.4</v>
      </c>
    </row>
    <row r="383" spans="2:7" s="1" customFormat="1" ht="27">
      <c r="B383" s="25"/>
      <c r="C383" s="37"/>
      <c r="D383" s="10" t="s">
        <v>870</v>
      </c>
      <c r="E383" s="11" t="s">
        <v>871</v>
      </c>
      <c r="F383" s="10" t="s">
        <v>60</v>
      </c>
      <c r="G383" s="23">
        <v>156.4</v>
      </c>
    </row>
    <row r="384" spans="2:7" s="2" customFormat="1" ht="13.5">
      <c r="B384" s="38" t="s">
        <v>10</v>
      </c>
      <c r="C384" s="34" t="s">
        <v>380</v>
      </c>
      <c r="D384" s="34" t="s">
        <v>389</v>
      </c>
      <c r="E384" s="35" t="s">
        <v>390</v>
      </c>
      <c r="F384" s="34" t="s">
        <v>60</v>
      </c>
      <c r="G384" s="36">
        <v>302.106</v>
      </c>
    </row>
    <row r="385" spans="2:7" s="1" customFormat="1" ht="27">
      <c r="B385" s="26"/>
      <c r="C385" s="37"/>
      <c r="D385" s="10" t="s">
        <v>872</v>
      </c>
      <c r="E385" s="11" t="s">
        <v>873</v>
      </c>
      <c r="F385" s="10" t="s">
        <v>60</v>
      </c>
      <c r="G385" s="23">
        <v>302.106</v>
      </c>
    </row>
    <row r="386" spans="2:7" s="2" customFormat="1" ht="27">
      <c r="B386" s="33" t="s">
        <v>391</v>
      </c>
      <c r="C386" s="34" t="s">
        <v>392</v>
      </c>
      <c r="D386" s="34" t="s">
        <v>393</v>
      </c>
      <c r="E386" s="35" t="s">
        <v>394</v>
      </c>
      <c r="F386" s="34" t="s">
        <v>69</v>
      </c>
      <c r="G386" s="36">
        <v>24</v>
      </c>
    </row>
    <row r="387" spans="2:7" s="1" customFormat="1" ht="27">
      <c r="B387" s="26"/>
      <c r="C387" s="37"/>
      <c r="D387" s="10" t="s">
        <v>874</v>
      </c>
      <c r="E387" s="11" t="s">
        <v>875</v>
      </c>
      <c r="F387" s="10" t="s">
        <v>69</v>
      </c>
      <c r="G387" s="23">
        <v>24</v>
      </c>
    </row>
    <row r="388" spans="2:7" s="2" customFormat="1" ht="27">
      <c r="B388" s="33" t="s">
        <v>395</v>
      </c>
      <c r="C388" s="34" t="s">
        <v>396</v>
      </c>
      <c r="D388" s="34" t="s">
        <v>105</v>
      </c>
      <c r="E388" s="35" t="s">
        <v>397</v>
      </c>
      <c r="F388" s="34" t="s">
        <v>60</v>
      </c>
      <c r="G388" s="36">
        <v>32.749</v>
      </c>
    </row>
    <row r="389" spans="2:7" s="1" customFormat="1" ht="40.5">
      <c r="B389" s="25"/>
      <c r="C389" s="37"/>
      <c r="D389" s="10" t="s">
        <v>566</v>
      </c>
      <c r="E389" s="11" t="s">
        <v>876</v>
      </c>
      <c r="F389" s="10" t="s">
        <v>60</v>
      </c>
      <c r="G389" s="23">
        <v>32.749</v>
      </c>
    </row>
    <row r="390" spans="2:7" s="2" customFormat="1" ht="27">
      <c r="B390" s="38" t="s">
        <v>10</v>
      </c>
      <c r="C390" s="34" t="s">
        <v>396</v>
      </c>
      <c r="D390" s="34" t="s">
        <v>398</v>
      </c>
      <c r="E390" s="35" t="s">
        <v>399</v>
      </c>
      <c r="F390" s="34" t="s">
        <v>52</v>
      </c>
      <c r="G390" s="36">
        <v>69.2</v>
      </c>
    </row>
    <row r="391" spans="2:7" s="1" customFormat="1" ht="27">
      <c r="B391" s="25"/>
      <c r="C391" s="37"/>
      <c r="D391" s="10" t="s">
        <v>877</v>
      </c>
      <c r="E391" s="11" t="s">
        <v>878</v>
      </c>
      <c r="F391" s="10" t="s">
        <v>52</v>
      </c>
      <c r="G391" s="23">
        <v>69.2</v>
      </c>
    </row>
    <row r="392" spans="2:7" s="2" customFormat="1" ht="27">
      <c r="B392" s="38" t="s">
        <v>10</v>
      </c>
      <c r="C392" s="34" t="s">
        <v>396</v>
      </c>
      <c r="D392" s="34" t="s">
        <v>400</v>
      </c>
      <c r="E392" s="35" t="s">
        <v>401</v>
      </c>
      <c r="F392" s="34" t="s">
        <v>52</v>
      </c>
      <c r="G392" s="36">
        <v>16.77</v>
      </c>
    </row>
    <row r="393" spans="2:7" s="1" customFormat="1" ht="27">
      <c r="B393" s="25"/>
      <c r="C393" s="37"/>
      <c r="D393" s="10" t="s">
        <v>879</v>
      </c>
      <c r="E393" s="11" t="s">
        <v>880</v>
      </c>
      <c r="F393" s="10" t="s">
        <v>52</v>
      </c>
      <c r="G393" s="23">
        <v>16.77</v>
      </c>
    </row>
    <row r="394" spans="2:7" s="2" customFormat="1" ht="27">
      <c r="B394" s="38" t="s">
        <v>10</v>
      </c>
      <c r="C394" s="34" t="s">
        <v>396</v>
      </c>
      <c r="D394" s="34" t="s">
        <v>402</v>
      </c>
      <c r="E394" s="35" t="s">
        <v>403</v>
      </c>
      <c r="F394" s="34" t="s">
        <v>69</v>
      </c>
      <c r="G394" s="36">
        <v>297</v>
      </c>
    </row>
    <row r="395" spans="2:7" s="1" customFormat="1" ht="27">
      <c r="B395" s="25"/>
      <c r="C395" s="37"/>
      <c r="D395" s="10" t="s">
        <v>881</v>
      </c>
      <c r="E395" s="11" t="s">
        <v>882</v>
      </c>
      <c r="F395" s="10" t="s">
        <v>69</v>
      </c>
      <c r="G395" s="23">
        <v>297</v>
      </c>
    </row>
    <row r="396" spans="2:7" s="2" customFormat="1" ht="13.5">
      <c r="B396" s="38" t="s">
        <v>10</v>
      </c>
      <c r="C396" s="34" t="s">
        <v>396</v>
      </c>
      <c r="D396" s="34" t="s">
        <v>404</v>
      </c>
      <c r="E396" s="35" t="s">
        <v>405</v>
      </c>
      <c r="F396" s="34" t="s">
        <v>69</v>
      </c>
      <c r="G396" s="36">
        <v>528</v>
      </c>
    </row>
    <row r="397" spans="2:7" s="1" customFormat="1" ht="13.5">
      <c r="B397" s="25"/>
      <c r="C397" s="37"/>
      <c r="D397" s="10" t="s">
        <v>883</v>
      </c>
      <c r="E397" s="11" t="s">
        <v>884</v>
      </c>
      <c r="F397" s="10" t="s">
        <v>69</v>
      </c>
      <c r="G397" s="23">
        <v>528</v>
      </c>
    </row>
    <row r="398" spans="2:7" s="2" customFormat="1" ht="27">
      <c r="B398" s="38" t="s">
        <v>10</v>
      </c>
      <c r="C398" s="34" t="s">
        <v>396</v>
      </c>
      <c r="D398" s="34" t="s">
        <v>406</v>
      </c>
      <c r="E398" s="35" t="s">
        <v>407</v>
      </c>
      <c r="F398" s="34" t="s">
        <v>57</v>
      </c>
      <c r="G398" s="36">
        <v>1</v>
      </c>
    </row>
    <row r="399" spans="2:7" s="1" customFormat="1" ht="27">
      <c r="B399" s="25"/>
      <c r="C399" s="37"/>
      <c r="D399" s="10" t="s">
        <v>885</v>
      </c>
      <c r="E399" s="11" t="s">
        <v>886</v>
      </c>
      <c r="F399" s="10" t="s">
        <v>57</v>
      </c>
      <c r="G399" s="23">
        <v>1</v>
      </c>
    </row>
    <row r="400" spans="2:7" s="2" customFormat="1" ht="27">
      <c r="B400" s="38" t="s">
        <v>10</v>
      </c>
      <c r="C400" s="34" t="s">
        <v>396</v>
      </c>
      <c r="D400" s="34" t="s">
        <v>408</v>
      </c>
      <c r="E400" s="35" t="s">
        <v>409</v>
      </c>
      <c r="F400" s="34" t="s">
        <v>52</v>
      </c>
      <c r="G400" s="36">
        <v>148.146</v>
      </c>
    </row>
    <row r="401" spans="2:7" s="1" customFormat="1" ht="27">
      <c r="B401" s="25"/>
      <c r="C401" s="37"/>
      <c r="D401" s="10" t="s">
        <v>887</v>
      </c>
      <c r="E401" s="11" t="s">
        <v>888</v>
      </c>
      <c r="F401" s="10" t="s">
        <v>52</v>
      </c>
      <c r="G401" s="23">
        <v>148.146</v>
      </c>
    </row>
    <row r="402" spans="2:7" s="2" customFormat="1" ht="27">
      <c r="B402" s="38" t="s">
        <v>10</v>
      </c>
      <c r="C402" s="34" t="s">
        <v>396</v>
      </c>
      <c r="D402" s="34" t="s">
        <v>410</v>
      </c>
      <c r="E402" s="35" t="s">
        <v>411</v>
      </c>
      <c r="F402" s="34" t="s">
        <v>81</v>
      </c>
      <c r="G402" s="36">
        <v>24.288</v>
      </c>
    </row>
    <row r="403" spans="2:7" s="1" customFormat="1" ht="27">
      <c r="B403" s="25"/>
      <c r="C403" s="37"/>
      <c r="D403" s="10" t="s">
        <v>889</v>
      </c>
      <c r="E403" s="11" t="s">
        <v>890</v>
      </c>
      <c r="F403" s="10" t="s">
        <v>81</v>
      </c>
      <c r="G403" s="23">
        <v>24.288</v>
      </c>
    </row>
    <row r="404" spans="2:7" s="2" customFormat="1" ht="13.5">
      <c r="B404" s="38" t="s">
        <v>10</v>
      </c>
      <c r="C404" s="34" t="s">
        <v>396</v>
      </c>
      <c r="D404" s="34" t="s">
        <v>412</v>
      </c>
      <c r="E404" s="35" t="s">
        <v>413</v>
      </c>
      <c r="F404" s="34" t="s">
        <v>52</v>
      </c>
      <c r="G404" s="36">
        <v>7.843</v>
      </c>
    </row>
    <row r="405" spans="2:7" s="1" customFormat="1" ht="27">
      <c r="B405" s="25"/>
      <c r="C405" s="37"/>
      <c r="D405" s="10" t="s">
        <v>891</v>
      </c>
      <c r="E405" s="11" t="s">
        <v>892</v>
      </c>
      <c r="F405" s="10" t="s">
        <v>52</v>
      </c>
      <c r="G405" s="23">
        <v>7.843</v>
      </c>
    </row>
    <row r="406" spans="2:7" s="2" customFormat="1" ht="13.5">
      <c r="B406" s="38" t="s">
        <v>10</v>
      </c>
      <c r="C406" s="34" t="s">
        <v>396</v>
      </c>
      <c r="D406" s="34" t="s">
        <v>414</v>
      </c>
      <c r="E406" s="35" t="s">
        <v>415</v>
      </c>
      <c r="F406" s="34" t="s">
        <v>60</v>
      </c>
      <c r="G406" s="36">
        <v>60</v>
      </c>
    </row>
    <row r="407" spans="2:7" s="1" customFormat="1" ht="13.5">
      <c r="B407" s="26"/>
      <c r="C407" s="37"/>
      <c r="D407" s="10" t="s">
        <v>893</v>
      </c>
      <c r="E407" s="11" t="s">
        <v>894</v>
      </c>
      <c r="F407" s="10" t="s">
        <v>60</v>
      </c>
      <c r="G407" s="23">
        <v>60</v>
      </c>
    </row>
    <row r="408" spans="2:7" s="2" customFormat="1" ht="27">
      <c r="B408" s="33" t="s">
        <v>416</v>
      </c>
      <c r="C408" s="34" t="s">
        <v>417</v>
      </c>
      <c r="D408" s="34" t="s">
        <v>236</v>
      </c>
      <c r="E408" s="35" t="s">
        <v>237</v>
      </c>
      <c r="F408" s="34" t="s">
        <v>57</v>
      </c>
      <c r="G408" s="36">
        <v>488</v>
      </c>
    </row>
    <row r="409" spans="2:7" s="1" customFormat="1" ht="27">
      <c r="B409" s="26"/>
      <c r="C409" s="37"/>
      <c r="D409" s="10" t="s">
        <v>707</v>
      </c>
      <c r="E409" s="11" t="s">
        <v>708</v>
      </c>
      <c r="F409" s="10" t="s">
        <v>57</v>
      </c>
      <c r="G409" s="23">
        <v>488</v>
      </c>
    </row>
    <row r="410" spans="2:7" s="2" customFormat="1" ht="40.5">
      <c r="B410" s="33" t="s">
        <v>418</v>
      </c>
      <c r="C410" s="34" t="s">
        <v>419</v>
      </c>
      <c r="D410" s="34" t="s">
        <v>420</v>
      </c>
      <c r="E410" s="35" t="s">
        <v>421</v>
      </c>
      <c r="F410" s="34" t="s">
        <v>57</v>
      </c>
      <c r="G410" s="36">
        <v>4</v>
      </c>
    </row>
    <row r="411" spans="2:7" s="1" customFormat="1" ht="27">
      <c r="B411" s="25"/>
      <c r="C411" s="37"/>
      <c r="D411" s="10" t="s">
        <v>895</v>
      </c>
      <c r="E411" s="11" t="s">
        <v>896</v>
      </c>
      <c r="F411" s="10" t="s">
        <v>57</v>
      </c>
      <c r="G411" s="23">
        <v>4</v>
      </c>
    </row>
    <row r="412" spans="2:7" s="2" customFormat="1" ht="27">
      <c r="B412" s="38" t="s">
        <v>10</v>
      </c>
      <c r="C412" s="34" t="s">
        <v>419</v>
      </c>
      <c r="D412" s="34" t="s">
        <v>422</v>
      </c>
      <c r="E412" s="35" t="s">
        <v>423</v>
      </c>
      <c r="F412" s="34" t="s">
        <v>57</v>
      </c>
      <c r="G412" s="36">
        <v>4</v>
      </c>
    </row>
    <row r="413" spans="2:7" s="1" customFormat="1" ht="27">
      <c r="B413" s="25"/>
      <c r="C413" s="37"/>
      <c r="D413" s="10" t="s">
        <v>897</v>
      </c>
      <c r="E413" s="11" t="s">
        <v>898</v>
      </c>
      <c r="F413" s="10" t="s">
        <v>57</v>
      </c>
      <c r="G413" s="23">
        <v>4</v>
      </c>
    </row>
    <row r="414" spans="2:7" s="2" customFormat="1" ht="27">
      <c r="B414" s="38" t="s">
        <v>10</v>
      </c>
      <c r="C414" s="34" t="s">
        <v>419</v>
      </c>
      <c r="D414" s="34" t="s">
        <v>424</v>
      </c>
      <c r="E414" s="35" t="s">
        <v>425</v>
      </c>
      <c r="F414" s="34" t="s">
        <v>69</v>
      </c>
      <c r="G414" s="36">
        <v>4</v>
      </c>
    </row>
    <row r="415" spans="2:7" s="1" customFormat="1" ht="27">
      <c r="B415" s="25"/>
      <c r="C415" s="37"/>
      <c r="D415" s="10" t="s">
        <v>899</v>
      </c>
      <c r="E415" s="11" t="s">
        <v>900</v>
      </c>
      <c r="F415" s="10" t="s">
        <v>69</v>
      </c>
      <c r="G415" s="23">
        <v>4</v>
      </c>
    </row>
    <row r="416" spans="2:7" s="2" customFormat="1" ht="27">
      <c r="B416" s="38" t="s">
        <v>10</v>
      </c>
      <c r="C416" s="34" t="s">
        <v>419</v>
      </c>
      <c r="D416" s="34" t="s">
        <v>426</v>
      </c>
      <c r="E416" s="35" t="s">
        <v>427</v>
      </c>
      <c r="F416" s="34" t="s">
        <v>57</v>
      </c>
      <c r="G416" s="36">
        <v>20</v>
      </c>
    </row>
    <row r="417" spans="2:7" s="1" customFormat="1" ht="27">
      <c r="B417" s="25"/>
      <c r="C417" s="37"/>
      <c r="D417" s="10" t="s">
        <v>901</v>
      </c>
      <c r="E417" s="11" t="s">
        <v>902</v>
      </c>
      <c r="F417" s="10" t="s">
        <v>57</v>
      </c>
      <c r="G417" s="23">
        <v>20</v>
      </c>
    </row>
    <row r="418" spans="2:7" s="2" customFormat="1" ht="27">
      <c r="B418" s="38" t="s">
        <v>10</v>
      </c>
      <c r="C418" s="34" t="s">
        <v>419</v>
      </c>
      <c r="D418" s="34" t="s">
        <v>428</v>
      </c>
      <c r="E418" s="35" t="s">
        <v>429</v>
      </c>
      <c r="F418" s="34" t="s">
        <v>69</v>
      </c>
      <c r="G418" s="36">
        <v>16</v>
      </c>
    </row>
    <row r="419" spans="2:7" s="1" customFormat="1" ht="27">
      <c r="B419" s="25"/>
      <c r="C419" s="37"/>
      <c r="D419" s="10" t="s">
        <v>903</v>
      </c>
      <c r="E419" s="11" t="s">
        <v>904</v>
      </c>
      <c r="F419" s="10" t="s">
        <v>69</v>
      </c>
      <c r="G419" s="23">
        <v>16</v>
      </c>
    </row>
    <row r="420" spans="2:7" s="2" customFormat="1" ht="27">
      <c r="B420" s="38" t="s">
        <v>10</v>
      </c>
      <c r="C420" s="34" t="s">
        <v>419</v>
      </c>
      <c r="D420" s="34" t="s">
        <v>430</v>
      </c>
      <c r="E420" s="35" t="s">
        <v>431</v>
      </c>
      <c r="F420" s="34" t="s">
        <v>69</v>
      </c>
      <c r="G420" s="36">
        <v>2</v>
      </c>
    </row>
    <row r="421" spans="2:7" s="1" customFormat="1" ht="27">
      <c r="B421" s="25"/>
      <c r="C421" s="37"/>
      <c r="D421" s="10" t="s">
        <v>905</v>
      </c>
      <c r="E421" s="11" t="s">
        <v>906</v>
      </c>
      <c r="F421" s="10" t="s">
        <v>69</v>
      </c>
      <c r="G421" s="23">
        <v>2</v>
      </c>
    </row>
    <row r="422" spans="2:7" s="2" customFormat="1" ht="27">
      <c r="B422" s="38" t="s">
        <v>10</v>
      </c>
      <c r="C422" s="34" t="s">
        <v>419</v>
      </c>
      <c r="D422" s="34" t="s">
        <v>432</v>
      </c>
      <c r="E422" s="35" t="s">
        <v>433</v>
      </c>
      <c r="F422" s="34" t="s">
        <v>57</v>
      </c>
      <c r="G422" s="36">
        <v>4</v>
      </c>
    </row>
    <row r="423" spans="2:7" s="1" customFormat="1" ht="27">
      <c r="B423" s="25"/>
      <c r="C423" s="37"/>
      <c r="D423" s="10" t="s">
        <v>907</v>
      </c>
      <c r="E423" s="11" t="s">
        <v>908</v>
      </c>
      <c r="F423" s="10" t="s">
        <v>57</v>
      </c>
      <c r="G423" s="23">
        <v>4</v>
      </c>
    </row>
    <row r="424" spans="2:7" s="2" customFormat="1" ht="27">
      <c r="B424" s="38" t="s">
        <v>10</v>
      </c>
      <c r="C424" s="34" t="s">
        <v>419</v>
      </c>
      <c r="D424" s="34" t="s">
        <v>434</v>
      </c>
      <c r="E424" s="35" t="s">
        <v>435</v>
      </c>
      <c r="F424" s="34" t="s">
        <v>57</v>
      </c>
      <c r="G424" s="36">
        <v>4</v>
      </c>
    </row>
    <row r="425" spans="2:7" s="1" customFormat="1" ht="27">
      <c r="B425" s="26"/>
      <c r="C425" s="37"/>
      <c r="D425" s="10" t="s">
        <v>909</v>
      </c>
      <c r="E425" s="11" t="s">
        <v>908</v>
      </c>
      <c r="F425" s="10" t="s">
        <v>57</v>
      </c>
      <c r="G425" s="23">
        <v>4</v>
      </c>
    </row>
    <row r="426" spans="2:7" s="2" customFormat="1" ht="40.5">
      <c r="B426" s="33" t="s">
        <v>436</v>
      </c>
      <c r="C426" s="34" t="s">
        <v>437</v>
      </c>
      <c r="D426" s="34" t="s">
        <v>438</v>
      </c>
      <c r="E426" s="35" t="s">
        <v>439</v>
      </c>
      <c r="F426" s="34" t="s">
        <v>60</v>
      </c>
      <c r="G426" s="36">
        <v>231.34</v>
      </c>
    </row>
    <row r="427" spans="2:7" s="1" customFormat="1" ht="13.5">
      <c r="B427" s="25"/>
      <c r="C427" s="37"/>
      <c r="D427" s="10" t="s">
        <v>910</v>
      </c>
      <c r="E427" s="11" t="s">
        <v>911</v>
      </c>
      <c r="F427" s="10" t="s">
        <v>60</v>
      </c>
      <c r="G427" s="23">
        <v>231.34</v>
      </c>
    </row>
    <row r="428" spans="2:7" s="2" customFormat="1" ht="13.5">
      <c r="B428" s="38" t="s">
        <v>10</v>
      </c>
      <c r="C428" s="34" t="s">
        <v>437</v>
      </c>
      <c r="D428" s="34" t="s">
        <v>440</v>
      </c>
      <c r="E428" s="35" t="s">
        <v>441</v>
      </c>
      <c r="F428" s="34" t="s">
        <v>60</v>
      </c>
      <c r="G428" s="36">
        <v>231.34</v>
      </c>
    </row>
    <row r="429" spans="2:7" s="1" customFormat="1" ht="27">
      <c r="B429" s="25"/>
      <c r="C429" s="37"/>
      <c r="D429" s="10" t="s">
        <v>912</v>
      </c>
      <c r="E429" s="11" t="s">
        <v>913</v>
      </c>
      <c r="F429" s="10" t="s">
        <v>60</v>
      </c>
      <c r="G429" s="23">
        <v>231.34</v>
      </c>
    </row>
    <row r="430" spans="2:7" s="2" customFormat="1" ht="13.5">
      <c r="B430" s="38" t="s">
        <v>10</v>
      </c>
      <c r="C430" s="34" t="s">
        <v>437</v>
      </c>
      <c r="D430" s="34" t="s">
        <v>442</v>
      </c>
      <c r="E430" s="35" t="s">
        <v>443</v>
      </c>
      <c r="F430" s="34" t="s">
        <v>60</v>
      </c>
      <c r="G430" s="36">
        <v>860.221</v>
      </c>
    </row>
    <row r="431" spans="2:7" s="1" customFormat="1" ht="13.5">
      <c r="B431" s="25"/>
      <c r="C431" s="37"/>
      <c r="D431" s="10" t="s">
        <v>914</v>
      </c>
      <c r="E431" s="11" t="s">
        <v>915</v>
      </c>
      <c r="F431" s="10" t="s">
        <v>60</v>
      </c>
      <c r="G431" s="23">
        <v>162.545</v>
      </c>
    </row>
    <row r="432" spans="2:7" s="1" customFormat="1" ht="13.5">
      <c r="B432" s="25"/>
      <c r="C432" s="37"/>
      <c r="D432" s="10" t="s">
        <v>916</v>
      </c>
      <c r="E432" s="11" t="s">
        <v>917</v>
      </c>
      <c r="F432" s="10" t="s">
        <v>60</v>
      </c>
      <c r="G432" s="23">
        <v>486.75</v>
      </c>
    </row>
    <row r="433" spans="2:7" s="1" customFormat="1" ht="13.5">
      <c r="B433" s="25"/>
      <c r="C433" s="37"/>
      <c r="D433" s="10" t="s">
        <v>918</v>
      </c>
      <c r="E433" s="11" t="s">
        <v>919</v>
      </c>
      <c r="F433" s="10" t="s">
        <v>60</v>
      </c>
      <c r="G433" s="23">
        <v>210.926</v>
      </c>
    </row>
    <row r="434" spans="2:7" s="2" customFormat="1" ht="27">
      <c r="B434" s="38" t="s">
        <v>10</v>
      </c>
      <c r="C434" s="34" t="s">
        <v>437</v>
      </c>
      <c r="D434" s="34" t="s">
        <v>444</v>
      </c>
      <c r="E434" s="35" t="s">
        <v>445</v>
      </c>
      <c r="F434" s="34" t="s">
        <v>60</v>
      </c>
      <c r="G434" s="36">
        <v>370.29</v>
      </c>
    </row>
    <row r="435" spans="2:7" s="1" customFormat="1" ht="27">
      <c r="B435" s="25"/>
      <c r="C435" s="37"/>
      <c r="D435" s="10" t="s">
        <v>920</v>
      </c>
      <c r="E435" s="11" t="s">
        <v>921</v>
      </c>
      <c r="F435" s="10" t="s">
        <v>60</v>
      </c>
      <c r="G435" s="23">
        <v>370.29</v>
      </c>
    </row>
    <row r="436" spans="2:7" s="2" customFormat="1" ht="13.5">
      <c r="B436" s="38" t="s">
        <v>10</v>
      </c>
      <c r="C436" s="34" t="s">
        <v>437</v>
      </c>
      <c r="D436" s="34" t="s">
        <v>446</v>
      </c>
      <c r="E436" s="35" t="s">
        <v>447</v>
      </c>
      <c r="F436" s="34" t="s">
        <v>60</v>
      </c>
      <c r="G436" s="36">
        <v>231.34</v>
      </c>
    </row>
    <row r="437" spans="2:7" s="1" customFormat="1" ht="27">
      <c r="B437" s="25"/>
      <c r="C437" s="37"/>
      <c r="D437" s="10" t="s">
        <v>922</v>
      </c>
      <c r="E437" s="11" t="s">
        <v>923</v>
      </c>
      <c r="F437" s="10" t="s">
        <v>60</v>
      </c>
      <c r="G437" s="23">
        <v>231.34</v>
      </c>
    </row>
    <row r="438" spans="2:7" s="2" customFormat="1" ht="13.5">
      <c r="B438" s="38" t="s">
        <v>10</v>
      </c>
      <c r="C438" s="34" t="s">
        <v>437</v>
      </c>
      <c r="D438" s="34" t="s">
        <v>448</v>
      </c>
      <c r="E438" s="35" t="s">
        <v>449</v>
      </c>
      <c r="F438" s="34" t="s">
        <v>60</v>
      </c>
      <c r="G438" s="36">
        <v>231.34</v>
      </c>
    </row>
    <row r="439" spans="2:7" s="1" customFormat="1" ht="27">
      <c r="B439" s="26"/>
      <c r="C439" s="37"/>
      <c r="D439" s="10" t="s">
        <v>924</v>
      </c>
      <c r="E439" s="11" t="s">
        <v>925</v>
      </c>
      <c r="F439" s="10" t="s">
        <v>60</v>
      </c>
      <c r="G439" s="23">
        <v>231.34</v>
      </c>
    </row>
  </sheetData>
  <sheetProtection sheet="1" objects="1" scenarios="1" formatColumns="0" formatRows="0"/>
  <mergeCells count="1">
    <mergeCell ref="C3:D3"/>
  </mergeCells>
  <printOptions/>
  <pageMargins left="0.699999988079071" right="0.699999988079071" top="0.75" bottom="0.75" header="0.4923610985279083" footer="0.4923610985279083"/>
  <pageSetup errors="blank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Husárová Lucia</dc:creator>
  <cp:keywords/>
  <dc:description/>
  <cp:lastModifiedBy>Husárová Lucia</cp:lastModifiedBy>
  <dcterms:created xsi:type="dcterms:W3CDTF">2007-02-14T10:08:29Z</dcterms:created>
  <dcterms:modified xsi:type="dcterms:W3CDTF">2021-03-17T11:30:13Z</dcterms:modified>
  <cp:category/>
  <cp:version/>
  <cp:contentType/>
  <cp:contentStatus/>
</cp:coreProperties>
</file>