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<sst xmlns="http://schemas.openxmlformats.org/spreadsheetml/2006/main" count="226" uniqueCount="110">
  <si>
    <t>km</t>
  </si>
  <si>
    <t>t</t>
  </si>
  <si>
    <t>hod</t>
  </si>
  <si>
    <t>m</t>
  </si>
  <si>
    <t>ks</t>
  </si>
  <si>
    <t>m2</t>
  </si>
  <si>
    <t>mj</t>
  </si>
  <si>
    <t>studené asf. zmesi</t>
  </si>
  <si>
    <t>dýzové metódy</t>
  </si>
  <si>
    <t>teplé asf. zmesi</t>
  </si>
  <si>
    <t>sanácia vozoviek</t>
  </si>
  <si>
    <t>čistenie vozoviek</t>
  </si>
  <si>
    <t>stredová</t>
  </si>
  <si>
    <t>vodiace</t>
  </si>
  <si>
    <t>plochy</t>
  </si>
  <si>
    <t>odstránenie</t>
  </si>
  <si>
    <t>čistenie</t>
  </si>
  <si>
    <t>oprava</t>
  </si>
  <si>
    <t>výmena</t>
  </si>
  <si>
    <t>zriadenie DZ v ø</t>
  </si>
  <si>
    <t>náter</t>
  </si>
  <si>
    <t>zriadenie</t>
  </si>
  <si>
    <t>vyrovnávanie</t>
  </si>
  <si>
    <t>zrezávanie do 5cm</t>
  </si>
  <si>
    <t>zrezávanie do25cm</t>
  </si>
  <si>
    <t>dosýpanie</t>
  </si>
  <si>
    <t>hlbenie do 15cm</t>
  </si>
  <si>
    <t>rekonštrukcia</t>
  </si>
  <si>
    <t>čistenie potrubia</t>
  </si>
  <si>
    <t xml:space="preserve">čistenie </t>
  </si>
  <si>
    <t>odvodňovače</t>
  </si>
  <si>
    <t>čistenie pod mostom</t>
  </si>
  <si>
    <t>údržba</t>
  </si>
  <si>
    <t>opravy</t>
  </si>
  <si>
    <t>údrža</t>
  </si>
  <si>
    <t>čistenie ORL</t>
  </si>
  <si>
    <t>orezávanie</t>
  </si>
  <si>
    <t>likvidácia</t>
  </si>
  <si>
    <t>postrek proti burinám</t>
  </si>
  <si>
    <t>spomalenie rastu</t>
  </si>
  <si>
    <t>strojná kosba</t>
  </si>
  <si>
    <t>ručná kosba</t>
  </si>
  <si>
    <t>odstr.následkov havárií</t>
  </si>
  <si>
    <t>prehliadky ciest</t>
  </si>
  <si>
    <t>prehliadky mostov</t>
  </si>
  <si>
    <t>letná pohotovosť</t>
  </si>
  <si>
    <t>€</t>
  </si>
  <si>
    <t>prieskumy, meranie</t>
  </si>
  <si>
    <t>vodorovné</t>
  </si>
  <si>
    <t>zvodidlá</t>
  </si>
  <si>
    <t>zábradlia</t>
  </si>
  <si>
    <t>smerové stl.</t>
  </si>
  <si>
    <t>výkyvné</t>
  </si>
  <si>
    <t>nádstavce na zvodidlá</t>
  </si>
  <si>
    <t>cestné zrkadlá</t>
  </si>
  <si>
    <t>krajnice</t>
  </si>
  <si>
    <t>priekopy</t>
  </si>
  <si>
    <t>rigoly</t>
  </si>
  <si>
    <t>priepusty</t>
  </si>
  <si>
    <t>čelá priepustov</t>
  </si>
  <si>
    <t>vpuste</t>
  </si>
  <si>
    <t>cestné teleso</t>
  </si>
  <si>
    <t>mostovka</t>
  </si>
  <si>
    <t>zábradlie</t>
  </si>
  <si>
    <t>dilatácie</t>
  </si>
  <si>
    <t>mostný zvršok</t>
  </si>
  <si>
    <t>oporný múr</t>
  </si>
  <si>
    <t>zárubný múr</t>
  </si>
  <si>
    <t>protihluková stena</t>
  </si>
  <si>
    <t>odstavné plochy</t>
  </si>
  <si>
    <t>likvidácia divokých skládok</t>
  </si>
  <si>
    <t>odstraňovanie pútačov</t>
  </si>
  <si>
    <t>stromoradie</t>
  </si>
  <si>
    <t>divorastúce stromy</t>
  </si>
  <si>
    <t>kry</t>
  </si>
  <si>
    <t>sadovníctvo</t>
  </si>
  <si>
    <t>havárie</t>
  </si>
  <si>
    <t>prehliadky</t>
  </si>
  <si>
    <t>ostatné</t>
  </si>
  <si>
    <t>názov</t>
  </si>
  <si>
    <t>Výkony (v mj)</t>
  </si>
  <si>
    <t>Výkony (v EUR)</t>
  </si>
  <si>
    <t>1. Zimná údržba</t>
  </si>
  <si>
    <t>Zimná údržba spolu</t>
  </si>
  <si>
    <t>2. Oprava a údržba ciest</t>
  </si>
  <si>
    <t>technológie údržby a opráv</t>
  </si>
  <si>
    <t>Technológie spolu</t>
  </si>
  <si>
    <t>3. Dopravné značenie</t>
  </si>
  <si>
    <t>zvislé</t>
  </si>
  <si>
    <t>Značky spolu</t>
  </si>
  <si>
    <t>4. Bezpečnostné zariadenia</t>
  </si>
  <si>
    <t>znovuosadenie</t>
  </si>
  <si>
    <t>Bezpečnostné spolu</t>
  </si>
  <si>
    <t>5. Cestné teleso odvodnenie</t>
  </si>
  <si>
    <t>šachty</t>
  </si>
  <si>
    <t>čistenie ciest</t>
  </si>
  <si>
    <t>Cestné teleso odvodnenie spolu</t>
  </si>
  <si>
    <t>6. Oprava a údržba mostov</t>
  </si>
  <si>
    <t>rímsy</t>
  </si>
  <si>
    <t>Mosty - spolu</t>
  </si>
  <si>
    <t>7. Ostatné cestné objekty</t>
  </si>
  <si>
    <t>Ostatné cestné objekty - Spolu</t>
  </si>
  <si>
    <t>8. Sadovníctvo, cestná zeleň</t>
  </si>
  <si>
    <t>Sadovníctvo - Spolu</t>
  </si>
  <si>
    <t>9. Ostatné činnosti</t>
  </si>
  <si>
    <t>proj. dokumentácia</t>
  </si>
  <si>
    <t>Ostatné činnosti - Spolu</t>
  </si>
  <si>
    <t>SPOLU</t>
  </si>
  <si>
    <t>ø jednotkové ceny €</t>
  </si>
  <si>
    <t>Vybrané kľúčové výkony jednotlivých činností opráv a vybrané kľúčové výkony údržby ciest I. triedy a ich náklady za rok 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</si>
</sst>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\.\ mmmm\ yyyy"/>
    <numFmt numFmtId="191" formatCode="0.0"/>
    <numFmt numFmtId="192" formatCode="mmmm\ yy"/>
    <numFmt numFmtId="193" formatCode="#,##0.0"/>
    <numFmt numFmtId="194" formatCode="#,##0.000"/>
    <numFmt numFmtId="195" formatCode="#,##0.0000"/>
    <numFmt numFmtId="196" formatCode="#,##0.00000"/>
    <numFmt numFmtId="197" formatCode="#,##0.00_ ;\-#,##0.00\ "/>
    <numFmt numFmtId="198" formatCode="#,##0.000000"/>
    <numFmt numFmtId="199" formatCode="0.000000"/>
    <numFmt numFmtId="200" formatCode="0.0000000"/>
    <numFmt numFmtId="201" formatCode="0.00000"/>
    <numFmt numFmtId="202" formatCode="0.0000"/>
    <numFmt numFmtId="203" formatCode="0.000"/>
    <numFmt numFmtId="204" formatCode="0.00000000"/>
    <numFmt numFmtId="205" formatCode="#,##0.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  <numFmt numFmtId="220" formatCode="0.00000000000000000000000"/>
    <numFmt numFmtId="221" formatCode="0.000000000000000000000000"/>
    <numFmt numFmtId="222" formatCode="_-* #,##0.000\ _S_k_-;\-* #,##0.000\ _S_k_-;_-* &quot;-&quot;??\ _S_k_-;_-@_-"/>
    <numFmt numFmtId="223" formatCode="_-* #,##0.0000\ _S_k_-;\-* #,##0.0000\ _S_k_-;_-* &quot;-&quot;??\ _S_k_-;_-@_-"/>
    <numFmt numFmtId="224" formatCode="_-* #,##0.0\ _S_k_-;\-* #,##0.0\ _S_k_-;_-* &quot;-&quot;??\ _S_k_-;_-@_-"/>
    <numFmt numFmtId="225" formatCode="_-* #,##0\ _S_k_-;\-* #,##0\ _S_k_-;_-* &quot;-&quot;??\ _S_k_-;_-@_-"/>
    <numFmt numFmtId="226" formatCode="_-* #,##0.00\ _K_č_-;\-* #,##0.00\ _K_č_-;_-* &quot;-&quot;??\ _K_č_-;_-@_-"/>
    <numFmt numFmtId="227" formatCode="_-* #,##0.000\ _K_č_-;\-* #,##0.000\ _K_č_-;_-* &quot;-&quot;??\ _K_č_-;_-@_-"/>
  </numFmts>
  <fonts count="74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4"/>
      <name val="Arial CE"/>
      <family val="2"/>
    </font>
    <font>
      <sz val="14"/>
      <color indexed="62"/>
      <name val="Arial CE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30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Calibri"/>
      <family val="2"/>
    </font>
    <font>
      <sz val="10"/>
      <color rgb="FF0070C0"/>
      <name val="Arial CE"/>
      <family val="0"/>
    </font>
    <font>
      <b/>
      <sz val="10"/>
      <color rgb="FF0066FF"/>
      <name val="Arial CE"/>
      <family val="0"/>
    </font>
    <font>
      <b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5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7" fillId="33" borderId="10" xfId="46" applyFont="1" applyFill="1" applyBorder="1" applyAlignment="1">
      <alignment vertical="center"/>
      <protection/>
    </xf>
    <xf numFmtId="0" fontId="5" fillId="0" borderId="11" xfId="46" applyFont="1" applyBorder="1">
      <alignment/>
      <protection/>
    </xf>
    <xf numFmtId="0" fontId="5" fillId="0" borderId="12" xfId="46" applyFont="1" applyBorder="1">
      <alignment/>
      <protection/>
    </xf>
    <xf numFmtId="0" fontId="7" fillId="0" borderId="13" xfId="46" applyFont="1" applyBorder="1">
      <alignment/>
      <protection/>
    </xf>
    <xf numFmtId="173" fontId="7" fillId="0" borderId="13" xfId="35" applyFont="1" applyBorder="1" applyAlignment="1">
      <alignment horizontal="center" vertical="center"/>
    </xf>
    <xf numFmtId="0" fontId="7" fillId="0" borderId="0" xfId="46" applyFont="1" applyBorder="1">
      <alignment/>
      <protection/>
    </xf>
    <xf numFmtId="173" fontId="7" fillId="0" borderId="0" xfId="35" applyFont="1" applyBorder="1" applyAlignment="1">
      <alignment horizontal="center" vertical="center"/>
    </xf>
    <xf numFmtId="0" fontId="7" fillId="0" borderId="11" xfId="46" applyFont="1" applyBorder="1">
      <alignment/>
      <protection/>
    </xf>
    <xf numFmtId="173" fontId="7" fillId="0" borderId="11" xfId="35" applyFont="1" applyBorder="1" applyAlignment="1">
      <alignment horizontal="center" vertical="center"/>
    </xf>
    <xf numFmtId="0" fontId="7" fillId="0" borderId="12" xfId="46" applyFont="1" applyBorder="1">
      <alignment/>
      <protection/>
    </xf>
    <xf numFmtId="173" fontId="7" fillId="0" borderId="12" xfId="35" applyFont="1" applyBorder="1" applyAlignment="1">
      <alignment horizontal="center" vertical="center"/>
    </xf>
    <xf numFmtId="0" fontId="7" fillId="0" borderId="14" xfId="46" applyFont="1" applyBorder="1">
      <alignment/>
      <protection/>
    </xf>
    <xf numFmtId="173" fontId="7" fillId="0" borderId="14" xfId="35" applyFont="1" applyBorder="1" applyAlignment="1">
      <alignment horizontal="center" vertical="center"/>
    </xf>
    <xf numFmtId="0" fontId="5" fillId="0" borderId="15" xfId="46" applyFont="1" applyBorder="1">
      <alignment/>
      <protection/>
    </xf>
    <xf numFmtId="0" fontId="7" fillId="0" borderId="10" xfId="46" applyFont="1" applyBorder="1">
      <alignment/>
      <protection/>
    </xf>
    <xf numFmtId="173" fontId="7" fillId="0" borderId="10" xfId="35" applyFont="1" applyBorder="1" applyAlignment="1">
      <alignment horizontal="center" vertical="center"/>
    </xf>
    <xf numFmtId="0" fontId="10" fillId="34" borderId="16" xfId="46" applyFont="1" applyFill="1" applyBorder="1">
      <alignment/>
      <protection/>
    </xf>
    <xf numFmtId="173" fontId="10" fillId="34" borderId="16" xfId="35" applyFont="1" applyFill="1" applyBorder="1" applyAlignment="1">
      <alignment horizontal="center" vertical="center"/>
    </xf>
    <xf numFmtId="0" fontId="5" fillId="0" borderId="14" xfId="46" applyFont="1" applyBorder="1">
      <alignment/>
      <protection/>
    </xf>
    <xf numFmtId="0" fontId="7" fillId="0" borderId="15" xfId="46" applyFont="1" applyBorder="1">
      <alignment/>
      <protection/>
    </xf>
    <xf numFmtId="173" fontId="7" fillId="0" borderId="15" xfId="35" applyFont="1" applyBorder="1" applyAlignment="1">
      <alignment horizontal="center" vertical="center"/>
    </xf>
    <xf numFmtId="0" fontId="5" fillId="0" borderId="17" xfId="46" applyFont="1" applyBorder="1">
      <alignment/>
      <protection/>
    </xf>
    <xf numFmtId="0" fontId="5" fillId="0" borderId="18" xfId="46" applyFont="1" applyBorder="1">
      <alignment/>
      <protection/>
    </xf>
    <xf numFmtId="4" fontId="9" fillId="34" borderId="16" xfId="46" applyNumberFormat="1" applyFont="1" applyFill="1" applyBorder="1">
      <alignment/>
      <protection/>
    </xf>
    <xf numFmtId="0" fontId="5" fillId="0" borderId="19" xfId="46" applyFont="1" applyBorder="1">
      <alignment/>
      <protection/>
    </xf>
    <xf numFmtId="0" fontId="7" fillId="0" borderId="17" xfId="46" applyFont="1" applyBorder="1">
      <alignment/>
      <protection/>
    </xf>
    <xf numFmtId="173" fontId="7" fillId="0" borderId="17" xfId="35" applyFont="1" applyBorder="1" applyAlignment="1">
      <alignment horizontal="center" vertical="center"/>
    </xf>
    <xf numFmtId="0" fontId="5" fillId="0" borderId="16" xfId="46" applyFont="1" applyBorder="1">
      <alignment/>
      <protection/>
    </xf>
    <xf numFmtId="4" fontId="9" fillId="0" borderId="0" xfId="46" applyNumberFormat="1" applyFont="1" applyBorder="1">
      <alignment/>
      <protection/>
    </xf>
    <xf numFmtId="0" fontId="7" fillId="0" borderId="16" xfId="46" applyFont="1" applyBorder="1">
      <alignment/>
      <protection/>
    </xf>
    <xf numFmtId="173" fontId="7" fillId="0" borderId="16" xfId="35" applyFont="1" applyBorder="1" applyAlignment="1">
      <alignment horizontal="center" vertical="center"/>
    </xf>
    <xf numFmtId="0" fontId="7" fillId="0" borderId="18" xfId="46" applyFont="1" applyBorder="1">
      <alignment/>
      <protection/>
    </xf>
    <xf numFmtId="173" fontId="7" fillId="0" borderId="18" xfId="35" applyFont="1" applyBorder="1" applyAlignment="1">
      <alignment horizontal="center" vertical="center"/>
    </xf>
    <xf numFmtId="0" fontId="5" fillId="0" borderId="10" xfId="46" applyFont="1" applyBorder="1">
      <alignment/>
      <protection/>
    </xf>
    <xf numFmtId="0" fontId="5" fillId="0" borderId="20" xfId="46" applyFont="1" applyBorder="1">
      <alignment/>
      <protection/>
    </xf>
    <xf numFmtId="0" fontId="6" fillId="0" borderId="11" xfId="46" applyFont="1" applyBorder="1">
      <alignment/>
      <protection/>
    </xf>
    <xf numFmtId="0" fontId="4" fillId="0" borderId="12" xfId="46" applyFont="1" applyBorder="1">
      <alignment/>
      <protection/>
    </xf>
    <xf numFmtId="0" fontId="4" fillId="0" borderId="13" xfId="46" applyFont="1" applyBorder="1">
      <alignment/>
      <protection/>
    </xf>
    <xf numFmtId="0" fontId="4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0" fillId="0" borderId="0" xfId="0" applyFill="1" applyBorder="1" applyAlignment="1">
      <alignment/>
    </xf>
    <xf numFmtId="4" fontId="9" fillId="0" borderId="18" xfId="46" applyNumberFormat="1" applyFont="1" applyBorder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35" borderId="21" xfId="46" applyFont="1" applyFill="1" applyBorder="1" applyAlignment="1">
      <alignment horizontal="center" vertical="center"/>
      <protection/>
    </xf>
    <xf numFmtId="173" fontId="5" fillId="35" borderId="21" xfId="35" applyFont="1" applyFill="1" applyBorder="1" applyAlignment="1">
      <alignment horizontal="center" vertical="center"/>
    </xf>
    <xf numFmtId="173" fontId="5" fillId="35" borderId="22" xfId="35" applyFont="1" applyFill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  <protection/>
    </xf>
    <xf numFmtId="0" fontId="4" fillId="0" borderId="15" xfId="46" applyFont="1" applyBorder="1">
      <alignment/>
      <protection/>
    </xf>
    <xf numFmtId="0" fontId="5" fillId="0" borderId="15" xfId="46" applyFont="1" applyBorder="1" applyAlignment="1">
      <alignment vertical="center"/>
      <protection/>
    </xf>
    <xf numFmtId="173" fontId="5" fillId="0" borderId="15" xfId="35" applyFont="1" applyBorder="1" applyAlignment="1">
      <alignment vertical="center" wrapText="1"/>
    </xf>
    <xf numFmtId="4" fontId="7" fillId="0" borderId="24" xfId="35" applyNumberFormat="1" applyFont="1" applyBorder="1" applyAlignment="1">
      <alignment vertical="center"/>
    </xf>
    <xf numFmtId="0" fontId="19" fillId="33" borderId="25" xfId="46" applyFont="1" applyFill="1" applyBorder="1" applyAlignment="1">
      <alignment vertical="center"/>
      <protection/>
    </xf>
    <xf numFmtId="0" fontId="4" fillId="33" borderId="10" xfId="46" applyFont="1" applyFill="1" applyBorder="1">
      <alignment/>
      <protection/>
    </xf>
    <xf numFmtId="173" fontId="7" fillId="33" borderId="10" xfId="35" applyFont="1" applyFill="1" applyBorder="1" applyAlignment="1">
      <alignment vertical="center" wrapText="1"/>
    </xf>
    <xf numFmtId="4" fontId="5" fillId="33" borderId="26" xfId="35" applyNumberFormat="1" applyFont="1" applyFill="1" applyBorder="1" applyAlignment="1">
      <alignment horizontal="right" vertical="center"/>
    </xf>
    <xf numFmtId="173" fontId="7" fillId="0" borderId="11" xfId="35" applyFont="1" applyBorder="1" applyAlignment="1">
      <alignment/>
    </xf>
    <xf numFmtId="4" fontId="7" fillId="0" borderId="27" xfId="35" applyNumberFormat="1" applyFont="1" applyBorder="1" applyAlignment="1">
      <alignment horizontal="right"/>
    </xf>
    <xf numFmtId="173" fontId="7" fillId="0" borderId="12" xfId="35" applyFont="1" applyBorder="1" applyAlignment="1">
      <alignment/>
    </xf>
    <xf numFmtId="0" fontId="4" fillId="0" borderId="10" xfId="46" applyFont="1" applyBorder="1">
      <alignment/>
      <protection/>
    </xf>
    <xf numFmtId="173" fontId="7" fillId="0" borderId="10" xfId="35" applyFont="1" applyBorder="1" applyAlignment="1">
      <alignment/>
    </xf>
    <xf numFmtId="0" fontId="19" fillId="34" borderId="28" xfId="46" applyFont="1" applyFill="1" applyBorder="1">
      <alignment/>
      <protection/>
    </xf>
    <xf numFmtId="173" fontId="10" fillId="34" borderId="16" xfId="35" applyFont="1" applyFill="1" applyBorder="1" applyAlignment="1">
      <alignment/>
    </xf>
    <xf numFmtId="0" fontId="19" fillId="0" borderId="29" xfId="46" applyFont="1" applyBorder="1">
      <alignment/>
      <protection/>
    </xf>
    <xf numFmtId="173" fontId="7" fillId="0" borderId="0" xfId="35" applyFont="1" applyBorder="1" applyAlignment="1">
      <alignment/>
    </xf>
    <xf numFmtId="173" fontId="7" fillId="0" borderId="11" xfId="35" applyFont="1" applyFill="1" applyBorder="1" applyAlignment="1">
      <alignment/>
    </xf>
    <xf numFmtId="173" fontId="7" fillId="0" borderId="12" xfId="35" applyFont="1" applyFill="1" applyBorder="1" applyAlignment="1">
      <alignment/>
    </xf>
    <xf numFmtId="173" fontId="7" fillId="0" borderId="14" xfId="35" applyFont="1" applyFill="1" applyBorder="1" applyAlignment="1">
      <alignment/>
    </xf>
    <xf numFmtId="173" fontId="7" fillId="0" borderId="15" xfId="35" applyFont="1" applyFill="1" applyBorder="1" applyAlignment="1">
      <alignment/>
    </xf>
    <xf numFmtId="4" fontId="9" fillId="0" borderId="11" xfId="46" applyNumberFormat="1" applyFont="1" applyBorder="1">
      <alignment/>
      <protection/>
    </xf>
    <xf numFmtId="173" fontId="7" fillId="0" borderId="11" xfId="35" applyFont="1" applyBorder="1" applyAlignment="1">
      <alignment/>
    </xf>
    <xf numFmtId="4" fontId="9" fillId="0" borderId="12" xfId="46" applyNumberFormat="1" applyFont="1" applyBorder="1">
      <alignment/>
      <protection/>
    </xf>
    <xf numFmtId="173" fontId="7" fillId="0" borderId="12" xfId="35" applyFont="1" applyBorder="1" applyAlignment="1">
      <alignment/>
    </xf>
    <xf numFmtId="4" fontId="9" fillId="0" borderId="14" xfId="46" applyNumberFormat="1" applyFont="1" applyBorder="1">
      <alignment/>
      <protection/>
    </xf>
    <xf numFmtId="173" fontId="7" fillId="0" borderId="14" xfId="35" applyFont="1" applyBorder="1" applyAlignment="1">
      <alignment/>
    </xf>
    <xf numFmtId="4" fontId="9" fillId="0" borderId="15" xfId="46" applyNumberFormat="1" applyFont="1" applyBorder="1">
      <alignment/>
      <protection/>
    </xf>
    <xf numFmtId="173" fontId="7" fillId="0" borderId="15" xfId="35" applyFont="1" applyBorder="1" applyAlignment="1">
      <alignment/>
    </xf>
    <xf numFmtId="4" fontId="9" fillId="0" borderId="17" xfId="46" applyNumberFormat="1" applyFont="1" applyBorder="1">
      <alignment/>
      <protection/>
    </xf>
    <xf numFmtId="4" fontId="9" fillId="0" borderId="10" xfId="46" applyNumberFormat="1" applyFont="1" applyBorder="1">
      <alignment/>
      <protection/>
    </xf>
    <xf numFmtId="173" fontId="7" fillId="0" borderId="10" xfId="35" applyFont="1" applyBorder="1" applyAlignment="1">
      <alignment/>
    </xf>
    <xf numFmtId="0" fontId="12" fillId="34" borderId="16" xfId="46" applyFont="1" applyFill="1" applyBorder="1">
      <alignment/>
      <protection/>
    </xf>
    <xf numFmtId="4" fontId="5" fillId="34" borderId="30" xfId="46" applyNumberFormat="1" applyFont="1" applyFill="1" applyBorder="1">
      <alignment/>
      <protection/>
    </xf>
    <xf numFmtId="0" fontId="7" fillId="0" borderId="19" xfId="46" applyFont="1" applyBorder="1">
      <alignment/>
      <protection/>
    </xf>
    <xf numFmtId="173" fontId="7" fillId="0" borderId="19" xfId="35" applyFont="1" applyBorder="1" applyAlignment="1">
      <alignment horizontal="center" vertical="center"/>
    </xf>
    <xf numFmtId="4" fontId="9" fillId="0" borderId="19" xfId="46" applyNumberFormat="1" applyFont="1" applyBorder="1">
      <alignment/>
      <protection/>
    </xf>
    <xf numFmtId="173" fontId="7" fillId="0" borderId="18" xfId="35" applyFont="1" applyBorder="1" applyAlignment="1">
      <alignment/>
    </xf>
    <xf numFmtId="4" fontId="9" fillId="0" borderId="16" xfId="46" applyNumberFormat="1" applyFont="1" applyBorder="1">
      <alignment/>
      <protection/>
    </xf>
    <xf numFmtId="173" fontId="7" fillId="0" borderId="16" xfId="35" applyFont="1" applyBorder="1" applyAlignment="1">
      <alignment/>
    </xf>
    <xf numFmtId="0" fontId="9" fillId="0" borderId="14" xfId="46" applyFont="1" applyBorder="1">
      <alignment/>
      <protection/>
    </xf>
    <xf numFmtId="173" fontId="9" fillId="0" borderId="14" xfId="35" applyFont="1" applyBorder="1" applyAlignment="1">
      <alignment/>
    </xf>
    <xf numFmtId="0" fontId="9" fillId="0" borderId="15" xfId="46" applyFont="1" applyBorder="1">
      <alignment/>
      <protection/>
    </xf>
    <xf numFmtId="173" fontId="9" fillId="0" borderId="15" xfId="35" applyFont="1" applyBorder="1" applyAlignment="1">
      <alignment horizontal="center" vertical="center"/>
    </xf>
    <xf numFmtId="0" fontId="6" fillId="0" borderId="18" xfId="46" applyFont="1" applyBorder="1">
      <alignment/>
      <protection/>
    </xf>
    <xf numFmtId="0" fontId="9" fillId="0" borderId="18" xfId="46" applyFont="1" applyBorder="1">
      <alignment/>
      <protection/>
    </xf>
    <xf numFmtId="173" fontId="9" fillId="0" borderId="18" xfId="35" applyFont="1" applyBorder="1" applyAlignment="1">
      <alignment horizontal="center" vertical="center"/>
    </xf>
    <xf numFmtId="0" fontId="7" fillId="0" borderId="20" xfId="46" applyFont="1" applyBorder="1">
      <alignment/>
      <protection/>
    </xf>
    <xf numFmtId="173" fontId="7" fillId="0" borderId="20" xfId="35" applyFont="1" applyBorder="1" applyAlignment="1">
      <alignment horizontal="center" vertical="center"/>
    </xf>
    <xf numFmtId="173" fontId="7" fillId="0" borderId="20" xfId="35" applyFont="1" applyBorder="1" applyAlignment="1">
      <alignment/>
    </xf>
    <xf numFmtId="0" fontId="13" fillId="34" borderId="16" xfId="46" applyFont="1" applyFill="1" applyBorder="1">
      <alignment/>
      <protection/>
    </xf>
    <xf numFmtId="173" fontId="13" fillId="34" borderId="16" xfId="35" applyFont="1" applyFill="1" applyBorder="1" applyAlignment="1">
      <alignment horizontal="center" vertical="center"/>
    </xf>
    <xf numFmtId="173" fontId="13" fillId="34" borderId="16" xfId="35" applyFont="1" applyFill="1" applyBorder="1" applyAlignment="1">
      <alignment/>
    </xf>
    <xf numFmtId="0" fontId="21" fillId="0" borderId="31" xfId="46" applyFont="1" applyBorder="1">
      <alignment/>
      <protection/>
    </xf>
    <xf numFmtId="0" fontId="13" fillId="0" borderId="32" xfId="46" applyFont="1" applyBorder="1">
      <alignment/>
      <protection/>
    </xf>
    <xf numFmtId="173" fontId="13" fillId="0" borderId="32" xfId="35" applyFont="1" applyBorder="1" applyAlignment="1">
      <alignment/>
    </xf>
    <xf numFmtId="4" fontId="5" fillId="0" borderId="33" xfId="46" applyNumberFormat="1" applyFont="1" applyBorder="1">
      <alignment/>
      <protection/>
    </xf>
    <xf numFmtId="0" fontId="0" fillId="0" borderId="0" xfId="0" applyFill="1" applyAlignment="1">
      <alignment/>
    </xf>
    <xf numFmtId="0" fontId="18" fillId="0" borderId="0" xfId="46" applyFont="1" applyFill="1" applyBorder="1" applyAlignment="1">
      <alignment horizontal="left" vertical="center"/>
      <protection/>
    </xf>
    <xf numFmtId="3" fontId="28" fillId="0" borderId="0" xfId="46" applyNumberFormat="1" applyFont="1" applyFill="1" applyBorder="1" applyAlignment="1">
      <alignment vertical="center"/>
      <protection/>
    </xf>
    <xf numFmtId="4" fontId="18" fillId="0" borderId="0" xfId="46" applyNumberFormat="1" applyFont="1" applyFill="1" applyBorder="1">
      <alignment/>
      <protection/>
    </xf>
    <xf numFmtId="4" fontId="28" fillId="0" borderId="0" xfId="46" applyNumberFormat="1" applyFont="1" applyFill="1" applyBorder="1">
      <alignment/>
      <protection/>
    </xf>
    <xf numFmtId="197" fontId="30" fillId="0" borderId="0" xfId="35" applyNumberFormat="1" applyFont="1" applyFill="1" applyBorder="1" applyAlignment="1">
      <alignment horizontal="right" vertical="center"/>
    </xf>
    <xf numFmtId="173" fontId="18" fillId="0" borderId="0" xfId="35" applyFont="1" applyFill="1" applyBorder="1" applyAlignment="1">
      <alignment horizontal="center" vertical="center"/>
    </xf>
    <xf numFmtId="4" fontId="30" fillId="0" borderId="0" xfId="46" applyNumberFormat="1" applyFont="1" applyFill="1" applyBorder="1">
      <alignment/>
      <protection/>
    </xf>
    <xf numFmtId="197" fontId="30" fillId="0" borderId="0" xfId="46" applyNumberFormat="1" applyFont="1" applyFill="1" applyBorder="1">
      <alignment/>
      <protection/>
    </xf>
    <xf numFmtId="4" fontId="18" fillId="0" borderId="0" xfId="46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3" fontId="7" fillId="0" borderId="10" xfId="35" applyFont="1" applyFill="1" applyBorder="1" applyAlignment="1">
      <alignment/>
    </xf>
    <xf numFmtId="4" fontId="7" fillId="0" borderId="0" xfId="46" applyNumberFormat="1" applyFont="1" applyFill="1" applyBorder="1">
      <alignment/>
      <protection/>
    </xf>
    <xf numFmtId="4" fontId="10" fillId="0" borderId="0" xfId="46" applyNumberFormat="1" applyFont="1" applyFill="1" applyBorder="1">
      <alignment/>
      <protection/>
    </xf>
    <xf numFmtId="4" fontId="6" fillId="0" borderId="0" xfId="46" applyNumberFormat="1" applyFont="1" applyFill="1" applyBorder="1">
      <alignment/>
      <protection/>
    </xf>
    <xf numFmtId="4" fontId="12" fillId="0" borderId="0" xfId="46" applyNumberFormat="1" applyFont="1" applyFill="1" applyBorder="1">
      <alignment/>
      <protection/>
    </xf>
    <xf numFmtId="4" fontId="12" fillId="0" borderId="0" xfId="46" applyNumberFormat="1" applyFont="1" applyFill="1" applyBorder="1">
      <alignment/>
      <protection/>
    </xf>
    <xf numFmtId="173" fontId="9" fillId="0" borderId="0" xfId="35" applyFont="1" applyFill="1" applyBorder="1" applyAlignment="1">
      <alignment horizontal="center" vertical="center"/>
    </xf>
    <xf numFmtId="226" fontId="12" fillId="0" borderId="0" xfId="35" applyNumberFormat="1" applyFont="1" applyFill="1" applyBorder="1" applyAlignment="1">
      <alignment horizontal="center" vertical="center"/>
    </xf>
    <xf numFmtId="43" fontId="9" fillId="0" borderId="0" xfId="35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18" fillId="0" borderId="0" xfId="46" applyFont="1" applyFill="1" applyBorder="1" applyAlignment="1">
      <alignment horizontal="left" vertical="center"/>
      <protection/>
    </xf>
    <xf numFmtId="0" fontId="18" fillId="0" borderId="0" xfId="46" applyFont="1" applyFill="1" applyBorder="1" applyAlignment="1">
      <alignment horizontal="center" vertical="center"/>
      <protection/>
    </xf>
    <xf numFmtId="4" fontId="0" fillId="0" borderId="0" xfId="0" applyNumberFormat="1" applyFill="1" applyBorder="1" applyAlignment="1">
      <alignment/>
    </xf>
    <xf numFmtId="0" fontId="10" fillId="0" borderId="0" xfId="46" applyFont="1" applyFill="1" applyBorder="1" applyAlignment="1">
      <alignment horizontal="left" vertical="center"/>
      <protection/>
    </xf>
    <xf numFmtId="0" fontId="12" fillId="0" borderId="0" xfId="46" applyFont="1" applyFill="1" applyBorder="1" applyAlignment="1">
      <alignment horizontal="center" vertical="center"/>
      <protection/>
    </xf>
    <xf numFmtId="3" fontId="12" fillId="0" borderId="0" xfId="46" applyNumberFormat="1" applyFont="1" applyFill="1" applyBorder="1" applyAlignment="1">
      <alignment vertical="center"/>
      <protection/>
    </xf>
    <xf numFmtId="3" fontId="6" fillId="0" borderId="0" xfId="46" applyNumberFormat="1" applyFont="1" applyFill="1" applyBorder="1" applyAlignment="1">
      <alignment vertical="center"/>
      <protection/>
    </xf>
    <xf numFmtId="4" fontId="9" fillId="0" borderId="0" xfId="46" applyNumberFormat="1" applyFont="1" applyFill="1" applyBorder="1" applyAlignment="1">
      <alignment vertical="center"/>
      <protection/>
    </xf>
    <xf numFmtId="4" fontId="9" fillId="0" borderId="0" xfId="46" applyNumberFormat="1" applyFont="1" applyFill="1" applyBorder="1" applyAlignment="1">
      <alignment vertical="center"/>
      <protection/>
    </xf>
    <xf numFmtId="3" fontId="12" fillId="0" borderId="0" xfId="46" applyNumberFormat="1" applyFont="1" applyFill="1" applyBorder="1" applyAlignment="1">
      <alignment vertical="center"/>
      <protection/>
    </xf>
    <xf numFmtId="4" fontId="17" fillId="0" borderId="0" xfId="0" applyNumberFormat="1" applyFont="1" applyFill="1" applyBorder="1" applyAlignment="1">
      <alignment/>
    </xf>
    <xf numFmtId="0" fontId="7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vertical="center"/>
      <protection/>
    </xf>
    <xf numFmtId="4" fontId="6" fillId="0" borderId="0" xfId="46" applyNumberFormat="1" applyFont="1" applyFill="1" applyBorder="1" applyAlignment="1">
      <alignment vertical="center"/>
      <protection/>
    </xf>
    <xf numFmtId="4" fontId="7" fillId="0" borderId="0" xfId="46" applyNumberFormat="1" applyFont="1" applyFill="1" applyBorder="1" applyAlignment="1">
      <alignment vertical="center"/>
      <protection/>
    </xf>
    <xf numFmtId="4" fontId="6" fillId="0" borderId="0" xfId="46" applyNumberFormat="1" applyFont="1" applyFill="1" applyBorder="1" applyAlignment="1">
      <alignment vertical="center"/>
      <protection/>
    </xf>
    <xf numFmtId="4" fontId="17" fillId="0" borderId="0" xfId="0" applyNumberFormat="1" applyFont="1" applyFill="1" applyBorder="1" applyAlignment="1">
      <alignment/>
    </xf>
    <xf numFmtId="4" fontId="6" fillId="0" borderId="0" xfId="46" applyNumberFormat="1" applyFont="1" applyFill="1" applyBorder="1" applyAlignment="1">
      <alignment horizontal="center" vertical="center"/>
      <protection/>
    </xf>
    <xf numFmtId="4" fontId="15" fillId="0" borderId="0" xfId="46" applyNumberFormat="1" applyFont="1" applyFill="1" applyBorder="1" applyAlignment="1">
      <alignment vertical="center"/>
      <protection/>
    </xf>
    <xf numFmtId="0" fontId="6" fillId="0" borderId="0" xfId="46" applyFont="1" applyFill="1" applyBorder="1">
      <alignment/>
      <protection/>
    </xf>
    <xf numFmtId="0" fontId="5" fillId="0" borderId="0" xfId="46" applyFont="1" applyFill="1" applyBorder="1">
      <alignment/>
      <protection/>
    </xf>
    <xf numFmtId="173" fontId="5" fillId="0" borderId="0" xfId="35" applyFont="1" applyFill="1" applyBorder="1" applyAlignment="1">
      <alignment horizontal="center" vertical="center"/>
    </xf>
    <xf numFmtId="4" fontId="5" fillId="0" borderId="0" xfId="46" applyNumberFormat="1" applyFont="1" applyFill="1" applyBorder="1" applyAlignment="1">
      <alignment horizontal="right" vertical="center"/>
      <protection/>
    </xf>
    <xf numFmtId="4" fontId="6" fillId="0" borderId="0" xfId="46" applyNumberFormat="1" applyFont="1" applyFill="1" applyBorder="1" applyAlignment="1">
      <alignment horizontal="right" vertical="center"/>
      <protection/>
    </xf>
    <xf numFmtId="4" fontId="12" fillId="0" borderId="0" xfId="46" applyNumberFormat="1" applyFont="1" applyFill="1" applyBorder="1" applyAlignment="1">
      <alignment horizontal="right" vertical="center"/>
      <protection/>
    </xf>
    <xf numFmtId="4" fontId="12" fillId="0" borderId="0" xfId="46" applyNumberFormat="1" applyFont="1" applyFill="1" applyBorder="1">
      <alignment/>
      <protection/>
    </xf>
    <xf numFmtId="4" fontId="5" fillId="0" borderId="0" xfId="46" applyNumberFormat="1" applyFont="1" applyFill="1" applyBorder="1">
      <alignment/>
      <protection/>
    </xf>
    <xf numFmtId="173" fontId="0" fillId="0" borderId="0" xfId="0" applyNumberFormat="1" applyFill="1" applyBorder="1" applyAlignment="1">
      <alignment/>
    </xf>
    <xf numFmtId="4" fontId="9" fillId="0" borderId="0" xfId="46" applyNumberFormat="1" applyFont="1" applyFill="1" applyBorder="1">
      <alignment/>
      <protection/>
    </xf>
    <xf numFmtId="0" fontId="7" fillId="0" borderId="0" xfId="46" applyFont="1" applyFill="1" applyBorder="1">
      <alignment/>
      <protection/>
    </xf>
    <xf numFmtId="173" fontId="7" fillId="0" borderId="0" xfId="35" applyFont="1" applyFill="1" applyBorder="1" applyAlignment="1">
      <alignment horizontal="center" vertical="center"/>
    </xf>
    <xf numFmtId="0" fontId="13" fillId="0" borderId="0" xfId="46" applyFont="1" applyFill="1" applyBorder="1">
      <alignment/>
      <protection/>
    </xf>
    <xf numFmtId="173" fontId="10" fillId="0" borderId="0" xfId="35" applyFont="1" applyFill="1" applyBorder="1" applyAlignment="1">
      <alignment horizontal="center" vertical="center"/>
    </xf>
    <xf numFmtId="0" fontId="8" fillId="0" borderId="0" xfId="46" applyFont="1" applyFill="1" applyBorder="1">
      <alignment/>
      <protection/>
    </xf>
    <xf numFmtId="173" fontId="6" fillId="0" borderId="0" xfId="35" applyFont="1" applyFill="1" applyBorder="1" applyAlignment="1">
      <alignment horizontal="center" vertical="center"/>
    </xf>
    <xf numFmtId="225" fontId="6" fillId="0" borderId="0" xfId="35" applyNumberFormat="1" applyFont="1" applyFill="1" applyBorder="1" applyAlignment="1">
      <alignment horizontal="center" vertical="center"/>
    </xf>
    <xf numFmtId="4" fontId="10" fillId="0" borderId="0" xfId="35" applyNumberFormat="1" applyFont="1" applyFill="1" applyBorder="1" applyAlignment="1">
      <alignment horizontal="center" vertical="center"/>
    </xf>
    <xf numFmtId="4" fontId="6" fillId="0" borderId="0" xfId="35" applyNumberFormat="1" applyFont="1" applyFill="1" applyBorder="1" applyAlignment="1">
      <alignment horizontal="center" vertical="center"/>
    </xf>
    <xf numFmtId="4" fontId="7" fillId="0" borderId="0" xfId="35" applyNumberFormat="1" applyFont="1" applyFill="1" applyBorder="1" applyAlignment="1">
      <alignment horizontal="center" vertical="center"/>
    </xf>
    <xf numFmtId="4" fontId="9" fillId="0" borderId="0" xfId="35" applyNumberFormat="1" applyFont="1" applyFill="1" applyBorder="1" applyAlignment="1">
      <alignment horizontal="center" vertical="center"/>
    </xf>
    <xf numFmtId="4" fontId="15" fillId="0" borderId="0" xfId="35" applyNumberFormat="1" applyFont="1" applyFill="1" applyBorder="1" applyAlignment="1">
      <alignment horizontal="right" vertical="center"/>
    </xf>
    <xf numFmtId="4" fontId="70" fillId="0" borderId="0" xfId="46" applyNumberFormat="1" applyFont="1" applyFill="1" applyBorder="1">
      <alignment/>
      <protection/>
    </xf>
    <xf numFmtId="4" fontId="9" fillId="0" borderId="0" xfId="46" applyNumberFormat="1" applyFont="1" applyFill="1" applyBorder="1">
      <alignment/>
      <protection/>
    </xf>
    <xf numFmtId="194" fontId="6" fillId="0" borderId="0" xfId="46" applyNumberFormat="1" applyFont="1" applyFill="1" applyBorder="1">
      <alignment/>
      <protection/>
    </xf>
    <xf numFmtId="194" fontId="12" fillId="0" borderId="0" xfId="46" applyNumberFormat="1" applyFont="1" applyFill="1" applyBorder="1">
      <alignment/>
      <protection/>
    </xf>
    <xf numFmtId="4" fontId="10" fillId="0" borderId="0" xfId="46" applyNumberFormat="1" applyFont="1" applyFill="1" applyBorder="1">
      <alignment/>
      <protection/>
    </xf>
    <xf numFmtId="3" fontId="9" fillId="0" borderId="0" xfId="46" applyNumberFormat="1" applyFont="1" applyFill="1" applyBorder="1">
      <alignment/>
      <protection/>
    </xf>
    <xf numFmtId="4" fontId="6" fillId="0" borderId="0" xfId="46" applyNumberFormat="1" applyFont="1" applyFill="1" applyBorder="1">
      <alignment/>
      <protection/>
    </xf>
    <xf numFmtId="4" fontId="6" fillId="0" borderId="0" xfId="46" applyNumberFormat="1" applyFont="1" applyFill="1" applyBorder="1" applyAlignment="1">
      <alignment horizontal="center"/>
      <protection/>
    </xf>
    <xf numFmtId="4" fontId="15" fillId="0" borderId="0" xfId="46" applyNumberFormat="1" applyFont="1" applyFill="1" applyBorder="1">
      <alignment/>
      <protection/>
    </xf>
    <xf numFmtId="3" fontId="9" fillId="0" borderId="0" xfId="46" applyNumberFormat="1" applyFont="1" applyFill="1" applyBorder="1">
      <alignment/>
      <protection/>
    </xf>
    <xf numFmtId="0" fontId="12" fillId="0" borderId="0" xfId="46" applyFont="1" applyFill="1" applyBorder="1">
      <alignment/>
      <protection/>
    </xf>
    <xf numFmtId="173" fontId="12" fillId="0" borderId="0" xfId="35" applyFont="1" applyFill="1" applyBorder="1" applyAlignment="1">
      <alignment horizontal="center" vertical="center"/>
    </xf>
    <xf numFmtId="0" fontId="7" fillId="0" borderId="0" xfId="46" applyFont="1" applyFill="1" applyBorder="1" applyAlignment="1">
      <alignment horizontal="right"/>
      <protection/>
    </xf>
    <xf numFmtId="4" fontId="23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5" fillId="0" borderId="0" xfId="46" applyFont="1" applyFill="1" applyBorder="1" applyAlignment="1">
      <alignment horizontal="right"/>
      <protection/>
    </xf>
    <xf numFmtId="194" fontId="0" fillId="0" borderId="0" xfId="0" applyNumberFormat="1" applyFill="1" applyBorder="1" applyAlignment="1">
      <alignment/>
    </xf>
    <xf numFmtId="173" fontId="13" fillId="0" borderId="0" xfId="35" applyFont="1" applyFill="1" applyBorder="1" applyAlignment="1">
      <alignment horizontal="center" vertical="center"/>
    </xf>
    <xf numFmtId="4" fontId="13" fillId="0" borderId="0" xfId="46" applyNumberFormat="1" applyFont="1" applyFill="1" applyBorder="1">
      <alignment/>
      <protection/>
    </xf>
    <xf numFmtId="3" fontId="20" fillId="0" borderId="0" xfId="46" applyNumberFormat="1" applyFont="1" applyFill="1" applyBorder="1">
      <alignment/>
      <protection/>
    </xf>
    <xf numFmtId="4" fontId="14" fillId="0" borderId="0" xfId="46" applyNumberFormat="1" applyFont="1" applyFill="1" applyBorder="1" applyAlignment="1">
      <alignment horizontal="center"/>
      <protection/>
    </xf>
    <xf numFmtId="4" fontId="11" fillId="0" borderId="0" xfId="46" applyNumberFormat="1" applyFont="1" applyFill="1" applyBorder="1">
      <alignment/>
      <protection/>
    </xf>
    <xf numFmtId="4" fontId="16" fillId="0" borderId="0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horizontal="right"/>
    </xf>
    <xf numFmtId="43" fontId="71" fillId="0" borderId="0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/>
    </xf>
    <xf numFmtId="173" fontId="27" fillId="0" borderId="0" xfId="35" applyFont="1" applyFill="1" applyBorder="1" applyAlignment="1">
      <alignment horizontal="center" vertical="center"/>
    </xf>
    <xf numFmtId="197" fontId="17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226" fontId="28" fillId="0" borderId="0" xfId="46" applyNumberFormat="1" applyFont="1" applyFill="1" applyBorder="1">
      <alignment/>
      <protection/>
    </xf>
    <xf numFmtId="43" fontId="29" fillId="0" borderId="0" xfId="46" applyNumberFormat="1" applyFont="1" applyFill="1" applyBorder="1" applyAlignment="1">
      <alignment/>
      <protection/>
    </xf>
    <xf numFmtId="43" fontId="9" fillId="0" borderId="0" xfId="35" applyNumberFormat="1" applyFont="1" applyFill="1" applyBorder="1" applyAlignment="1">
      <alignment horizontal="right"/>
    </xf>
    <xf numFmtId="173" fontId="3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34" fillId="0" borderId="0" xfId="0" applyNumberFormat="1" applyFont="1" applyFill="1" applyBorder="1" applyAlignment="1">
      <alignment/>
    </xf>
    <xf numFmtId="0" fontId="5" fillId="35" borderId="31" xfId="46" applyFont="1" applyFill="1" applyBorder="1" applyAlignment="1">
      <alignment horizontal="center" vertical="center"/>
      <protection/>
    </xf>
    <xf numFmtId="0" fontId="5" fillId="35" borderId="32" xfId="46" applyFont="1" applyFill="1" applyBorder="1" applyAlignment="1">
      <alignment horizontal="center" vertical="center"/>
      <protection/>
    </xf>
    <xf numFmtId="0" fontId="6" fillId="0" borderId="34" xfId="46" applyFont="1" applyBorder="1" applyAlignment="1">
      <alignment horizontal="center" vertical="center"/>
      <protection/>
    </xf>
    <xf numFmtId="0" fontId="6" fillId="0" borderId="35" xfId="46" applyFont="1" applyBorder="1" applyAlignment="1">
      <alignment horizontal="center" vertical="center"/>
      <protection/>
    </xf>
    <xf numFmtId="0" fontId="6" fillId="0" borderId="36" xfId="46" applyFont="1" applyBorder="1" applyAlignment="1">
      <alignment horizontal="center" vertical="center"/>
      <protection/>
    </xf>
    <xf numFmtId="0" fontId="6" fillId="0" borderId="25" xfId="46" applyFont="1" applyBorder="1" applyAlignment="1">
      <alignment horizontal="center" vertical="center"/>
      <protection/>
    </xf>
    <xf numFmtId="0" fontId="21" fillId="0" borderId="34" xfId="46" applyFont="1" applyBorder="1" applyAlignment="1">
      <alignment horizontal="center" vertical="center"/>
      <protection/>
    </xf>
    <xf numFmtId="0" fontId="21" fillId="0" borderId="35" xfId="46" applyFont="1" applyBorder="1" applyAlignment="1">
      <alignment horizontal="center" vertical="center"/>
      <protection/>
    </xf>
    <xf numFmtId="0" fontId="21" fillId="0" borderId="25" xfId="46" applyFont="1" applyBorder="1" applyAlignment="1">
      <alignment horizontal="center" vertical="center"/>
      <protection/>
    </xf>
    <xf numFmtId="0" fontId="21" fillId="0" borderId="37" xfId="46" applyFont="1" applyBorder="1" applyAlignment="1">
      <alignment horizontal="center" vertical="center"/>
      <protection/>
    </xf>
    <xf numFmtId="0" fontId="21" fillId="0" borderId="38" xfId="46" applyFont="1" applyBorder="1" applyAlignment="1">
      <alignment horizontal="center" vertical="center"/>
      <protection/>
    </xf>
    <xf numFmtId="0" fontId="21" fillId="0" borderId="28" xfId="46" applyFont="1" applyBorder="1" applyAlignment="1">
      <alignment horizontal="center" vertical="center"/>
      <protection/>
    </xf>
    <xf numFmtId="0" fontId="5" fillId="0" borderId="39" xfId="46" applyFont="1" applyBorder="1" applyAlignment="1">
      <alignment horizontal="left" wrapText="1"/>
      <protection/>
    </xf>
    <xf numFmtId="0" fontId="5" fillId="0" borderId="19" xfId="46" applyFont="1" applyBorder="1" applyAlignment="1">
      <alignment horizontal="left" wrapText="1"/>
      <protection/>
    </xf>
    <xf numFmtId="0" fontId="3" fillId="0" borderId="28" xfId="46" applyBorder="1" applyAlignment="1">
      <alignment horizontal="center" vertical="center"/>
      <protection/>
    </xf>
    <xf numFmtId="4" fontId="7" fillId="36" borderId="27" xfId="3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35" borderId="32" xfId="46" applyFont="1" applyFill="1" applyBorder="1" applyAlignment="1">
      <alignment horizontal="center" vertical="center"/>
      <protection/>
    </xf>
    <xf numFmtId="0" fontId="6" fillId="0" borderId="15" xfId="46" applyFont="1" applyBorder="1" applyAlignment="1">
      <alignment vertical="center"/>
      <protection/>
    </xf>
    <xf numFmtId="0" fontId="9" fillId="33" borderId="10" xfId="46" applyFont="1" applyFill="1" applyBorder="1" applyAlignment="1">
      <alignment vertical="center"/>
      <protection/>
    </xf>
    <xf numFmtId="4" fontId="9" fillId="0" borderId="13" xfId="46" applyNumberFormat="1" applyFont="1" applyBorder="1">
      <alignment/>
      <protection/>
    </xf>
    <xf numFmtId="173" fontId="9" fillId="34" borderId="16" xfId="35" applyFont="1" applyFill="1" applyBorder="1" applyAlignment="1">
      <alignment horizontal="center" vertical="center"/>
    </xf>
    <xf numFmtId="173" fontId="9" fillId="0" borderId="0" xfId="35" applyFont="1" applyBorder="1" applyAlignment="1">
      <alignment horizontal="center" vertical="center"/>
    </xf>
    <xf numFmtId="4" fontId="9" fillId="0" borderId="10" xfId="46" applyNumberFormat="1" applyFont="1" applyFill="1" applyBorder="1">
      <alignment/>
      <protection/>
    </xf>
    <xf numFmtId="4" fontId="9" fillId="0" borderId="15" xfId="46" applyNumberFormat="1" applyFont="1" applyBorder="1">
      <alignment/>
      <protection/>
    </xf>
    <xf numFmtId="4" fontId="9" fillId="0" borderId="20" xfId="46" applyNumberFormat="1" applyFont="1" applyBorder="1">
      <alignment/>
      <protection/>
    </xf>
    <xf numFmtId="4" fontId="20" fillId="34" borderId="16" xfId="46" applyNumberFormat="1" applyFont="1" applyFill="1" applyBorder="1">
      <alignment/>
      <protection/>
    </xf>
    <xf numFmtId="0" fontId="20" fillId="0" borderId="32" xfId="46" applyFont="1" applyBorder="1">
      <alignment/>
      <protection/>
    </xf>
    <xf numFmtId="0" fontId="0" fillId="0" borderId="0" xfId="0" applyFont="1" applyFill="1" applyAlignment="1">
      <alignment/>
    </xf>
    <xf numFmtId="4" fontId="7" fillId="0" borderId="40" xfId="35" applyNumberFormat="1" applyFont="1" applyBorder="1" applyAlignment="1">
      <alignment horizontal="right"/>
    </xf>
    <xf numFmtId="4" fontId="7" fillId="0" borderId="26" xfId="35" applyNumberFormat="1" applyFont="1" applyBorder="1" applyAlignment="1">
      <alignment horizontal="right"/>
    </xf>
    <xf numFmtId="4" fontId="7" fillId="0" borderId="41" xfId="35" applyNumberFormat="1" applyFont="1" applyBorder="1" applyAlignment="1">
      <alignment horizontal="right"/>
    </xf>
    <xf numFmtId="4" fontId="7" fillId="0" borderId="24" xfId="35" applyNumberFormat="1" applyFont="1" applyBorder="1" applyAlignment="1">
      <alignment horizontal="right"/>
    </xf>
    <xf numFmtId="4" fontId="7" fillId="0" borderId="42" xfId="35" applyNumberFormat="1" applyFont="1" applyBorder="1" applyAlignment="1">
      <alignment horizontal="right"/>
    </xf>
    <xf numFmtId="4" fontId="7" fillId="0" borderId="43" xfId="35" applyNumberFormat="1" applyFont="1" applyBorder="1" applyAlignment="1">
      <alignment horizontal="right"/>
    </xf>
    <xf numFmtId="4" fontId="7" fillId="0" borderId="44" xfId="35" applyNumberFormat="1" applyFont="1" applyBorder="1" applyAlignment="1">
      <alignment horizontal="right"/>
    </xf>
    <xf numFmtId="4" fontId="7" fillId="0" borderId="45" xfId="35" applyNumberFormat="1" applyFont="1" applyBorder="1" applyAlignment="1">
      <alignment horizontal="right"/>
    </xf>
    <xf numFmtId="4" fontId="7" fillId="0" borderId="46" xfId="35" applyNumberFormat="1" applyFont="1" applyBorder="1" applyAlignment="1">
      <alignment horizontal="right"/>
    </xf>
    <xf numFmtId="4" fontId="7" fillId="0" borderId="47" xfId="35" applyNumberFormat="1" applyFont="1" applyBorder="1" applyAlignment="1">
      <alignment horizontal="right"/>
    </xf>
    <xf numFmtId="4" fontId="7" fillId="0" borderId="48" xfId="35" applyNumberFormat="1" applyFont="1" applyBorder="1" applyAlignment="1">
      <alignment horizontal="right"/>
    </xf>
    <xf numFmtId="4" fontId="7" fillId="0" borderId="49" xfId="35" applyNumberFormat="1" applyFont="1" applyBorder="1" applyAlignment="1">
      <alignment horizontal="righ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J138"/>
  <sheetViews>
    <sheetView tabSelected="1" zoomScalePageLayoutView="0" workbookViewId="0" topLeftCell="A1">
      <selection activeCell="M15" sqref="M15:M17"/>
    </sheetView>
  </sheetViews>
  <sheetFormatPr defaultColWidth="9.00390625" defaultRowHeight="12.75" outlineLevelCol="1"/>
  <cols>
    <col min="1" max="1" width="2.75390625" style="0" customWidth="1"/>
    <col min="2" max="2" width="21.625" style="0" customWidth="1"/>
    <col min="3" max="3" width="16.125" style="0" customWidth="1"/>
    <col min="4" max="4" width="16.25390625" style="0" customWidth="1"/>
    <col min="6" max="6" width="12.75390625" style="227" customWidth="1"/>
    <col min="7" max="7" width="15.75390625" style="0" bestFit="1" customWidth="1"/>
    <col min="8" max="8" width="17.875" style="0" customWidth="1"/>
    <col min="9" max="9" width="15.125" style="41" customWidth="1"/>
    <col min="10" max="10" width="5.125" style="41" customWidth="1"/>
    <col min="11" max="11" width="14.125" style="41" customWidth="1"/>
    <col min="12" max="12" width="15.625" style="41" customWidth="1"/>
    <col min="13" max="13" width="20.00390625" style="41" customWidth="1"/>
    <col min="14" max="14" width="17.625" style="41" customWidth="1"/>
    <col min="15" max="15" width="16.875" style="41" customWidth="1"/>
    <col min="16" max="16" width="10.875" style="41" customWidth="1"/>
    <col min="17" max="17" width="12.125" style="41" customWidth="1"/>
    <col min="18" max="18" width="18.75390625" style="41" customWidth="1"/>
    <col min="19" max="19" width="13.625" style="41" customWidth="1"/>
    <col min="20" max="20" width="7.75390625" style="41" customWidth="1" outlineLevel="1"/>
    <col min="21" max="21" width="12.75390625" style="41" customWidth="1" outlineLevel="1"/>
    <col min="22" max="22" width="15.00390625" style="41" customWidth="1" outlineLevel="1"/>
    <col min="23" max="24" width="9.125" style="41" customWidth="1" outlineLevel="1"/>
    <col min="25" max="25" width="13.125" style="41" customWidth="1" outlineLevel="1"/>
    <col min="26" max="26" width="14.75390625" style="41" bestFit="1" customWidth="1" outlineLevel="1"/>
    <col min="27" max="88" width="9.125" style="41" customWidth="1"/>
  </cols>
  <sheetData>
    <row r="1" spans="2:23" ht="15" customHeight="1">
      <c r="B1" s="43" t="s">
        <v>109</v>
      </c>
      <c r="I1" s="116"/>
      <c r="M1" s="116"/>
      <c r="O1" s="116"/>
      <c r="P1" s="116"/>
      <c r="S1" s="116"/>
      <c r="W1" s="116"/>
    </row>
    <row r="2" spans="2:19" ht="15" customHeight="1">
      <c r="B2" s="44"/>
      <c r="L2" s="116"/>
      <c r="M2" s="116"/>
      <c r="O2" s="117"/>
      <c r="S2" s="116"/>
    </row>
    <row r="3" spans="12:25" ht="15" customHeight="1" thickBot="1">
      <c r="L3" s="127"/>
      <c r="M3" s="128"/>
      <c r="P3" s="116"/>
      <c r="Q3" s="116"/>
      <c r="R3" s="116"/>
      <c r="U3" s="128"/>
      <c r="Y3" s="128"/>
    </row>
    <row r="4" spans="2:26" ht="15" customHeight="1" thickBot="1">
      <c r="B4" s="211" t="s">
        <v>79</v>
      </c>
      <c r="C4" s="212"/>
      <c r="D4" s="212"/>
      <c r="E4" s="45" t="s">
        <v>6</v>
      </c>
      <c r="F4" s="228" t="s">
        <v>108</v>
      </c>
      <c r="G4" s="46" t="s">
        <v>80</v>
      </c>
      <c r="H4" s="47" t="s">
        <v>81</v>
      </c>
      <c r="J4" s="129"/>
      <c r="K4" s="129"/>
      <c r="L4" s="130"/>
      <c r="M4" s="131"/>
      <c r="N4" s="130"/>
      <c r="O4" s="107"/>
      <c r="P4" s="130"/>
      <c r="Q4" s="132"/>
      <c r="R4" s="129"/>
      <c r="T4" s="130"/>
      <c r="U4" s="129"/>
      <c r="V4" s="129"/>
      <c r="X4" s="130"/>
      <c r="Y4" s="129"/>
      <c r="Z4" s="129"/>
    </row>
    <row r="5" spans="2:26" ht="15" customHeight="1">
      <c r="B5" s="48" t="s">
        <v>82</v>
      </c>
      <c r="C5" s="49"/>
      <c r="D5" s="50"/>
      <c r="E5" s="50"/>
      <c r="F5" s="229"/>
      <c r="G5" s="51"/>
      <c r="H5" s="52">
        <v>14150000</v>
      </c>
      <c r="I5" s="133"/>
      <c r="J5" s="135"/>
      <c r="K5" s="134"/>
      <c r="L5" s="136"/>
      <c r="M5" s="137"/>
      <c r="N5" s="138"/>
      <c r="O5" s="108"/>
      <c r="P5" s="136"/>
      <c r="Q5" s="137"/>
      <c r="R5" s="139"/>
      <c r="T5" s="140"/>
      <c r="U5" s="137"/>
      <c r="V5" s="137"/>
      <c r="X5" s="140"/>
      <c r="Y5" s="137"/>
      <c r="Z5" s="137"/>
    </row>
    <row r="6" spans="2:26" ht="15" customHeight="1" thickBot="1">
      <c r="B6" s="53" t="s">
        <v>83</v>
      </c>
      <c r="C6" s="54"/>
      <c r="D6" s="1"/>
      <c r="E6" s="1"/>
      <c r="F6" s="230"/>
      <c r="G6" s="55"/>
      <c r="H6" s="56">
        <f>H5</f>
        <v>14150000</v>
      </c>
      <c r="I6" s="141"/>
      <c r="J6" s="142"/>
      <c r="K6" s="143"/>
      <c r="L6" s="142"/>
      <c r="M6" s="142"/>
      <c r="N6" s="144"/>
      <c r="O6" s="115"/>
      <c r="P6" s="142"/>
      <c r="Q6" s="145"/>
      <c r="R6" s="146"/>
      <c r="S6" s="147"/>
      <c r="T6" s="142"/>
      <c r="U6" s="145"/>
      <c r="V6" s="148"/>
      <c r="X6" s="142"/>
      <c r="Y6" s="145"/>
      <c r="Z6" s="148"/>
    </row>
    <row r="7" spans="2:26" ht="15" customHeight="1">
      <c r="B7" s="213" t="s">
        <v>84</v>
      </c>
      <c r="C7" s="36" t="s">
        <v>85</v>
      </c>
      <c r="D7" s="8" t="s">
        <v>7</v>
      </c>
      <c r="E7" s="9" t="s">
        <v>1</v>
      </c>
      <c r="F7" s="70">
        <v>650</v>
      </c>
      <c r="G7" s="57">
        <v>314.26880984615383</v>
      </c>
      <c r="H7" s="240">
        <f>F7*G7</f>
        <v>204274.72639999999</v>
      </c>
      <c r="I7" s="133"/>
      <c r="J7" s="152"/>
      <c r="K7" s="151"/>
      <c r="L7" s="119"/>
      <c r="M7" s="119"/>
      <c r="N7" s="119"/>
      <c r="O7" s="109"/>
      <c r="P7" s="119"/>
      <c r="Q7" s="153"/>
      <c r="R7" s="154"/>
      <c r="S7" s="133"/>
      <c r="T7" s="119"/>
      <c r="U7" s="153"/>
      <c r="V7" s="153"/>
      <c r="X7" s="119"/>
      <c r="Y7" s="153"/>
      <c r="Z7" s="154"/>
    </row>
    <row r="8" spans="2:26" ht="15" customHeight="1">
      <c r="B8" s="214"/>
      <c r="C8" s="37"/>
      <c r="D8" s="10" t="s">
        <v>8</v>
      </c>
      <c r="E8" s="11" t="s">
        <v>1</v>
      </c>
      <c r="F8" s="72">
        <v>233</v>
      </c>
      <c r="G8" s="59">
        <v>4076.77254077253</v>
      </c>
      <c r="H8" s="242">
        <f aca="true" t="shared" si="0" ref="H8:H67">F8*G8</f>
        <v>949888.0019999995</v>
      </c>
      <c r="I8" s="133"/>
      <c r="J8" s="152"/>
      <c r="K8" s="151"/>
      <c r="L8" s="119"/>
      <c r="M8" s="119"/>
      <c r="N8" s="119"/>
      <c r="O8" s="109"/>
      <c r="P8" s="120"/>
      <c r="Q8" s="155"/>
      <c r="R8" s="156"/>
      <c r="T8" s="119"/>
      <c r="U8" s="157"/>
      <c r="V8" s="121"/>
      <c r="X8" s="119"/>
      <c r="Y8" s="153"/>
      <c r="Z8" s="121"/>
    </row>
    <row r="9" spans="2:26" ht="15" customHeight="1">
      <c r="B9" s="214"/>
      <c r="C9" s="37"/>
      <c r="D9" s="10" t="s">
        <v>9</v>
      </c>
      <c r="E9" s="11" t="s">
        <v>1</v>
      </c>
      <c r="F9" s="72">
        <v>250</v>
      </c>
      <c r="G9" s="59">
        <v>6194.8366432</v>
      </c>
      <c r="H9" s="244">
        <f t="shared" si="0"/>
        <v>1548709.1608</v>
      </c>
      <c r="I9" s="133"/>
      <c r="J9" s="152"/>
      <c r="K9" s="151"/>
      <c r="L9" s="119"/>
      <c r="M9" s="119"/>
      <c r="N9" s="119"/>
      <c r="O9" s="109"/>
      <c r="P9" s="120"/>
      <c r="Q9" s="155"/>
      <c r="R9" s="120"/>
      <c r="S9" s="158"/>
      <c r="T9" s="119"/>
      <c r="U9" s="157"/>
      <c r="V9" s="159"/>
      <c r="X9" s="119"/>
      <c r="Y9" s="153"/>
      <c r="Z9" s="159"/>
    </row>
    <row r="10" spans="2:26" ht="15" customHeight="1">
      <c r="B10" s="215"/>
      <c r="C10" s="38"/>
      <c r="D10" s="4" t="s">
        <v>10</v>
      </c>
      <c r="E10" s="5" t="s">
        <v>5</v>
      </c>
      <c r="F10" s="231">
        <v>21.13</v>
      </c>
      <c r="G10" s="59">
        <v>284266.252721249</v>
      </c>
      <c r="H10" s="245">
        <f t="shared" si="0"/>
        <v>6006545.919999992</v>
      </c>
      <c r="I10" s="133"/>
      <c r="J10" s="161"/>
      <c r="K10" s="160"/>
      <c r="L10" s="121"/>
      <c r="M10" s="122"/>
      <c r="N10" s="122"/>
      <c r="O10" s="110"/>
      <c r="P10" s="156"/>
      <c r="Q10" s="120"/>
      <c r="R10" s="120"/>
      <c r="T10" s="123"/>
      <c r="U10" s="119"/>
      <c r="V10" s="159"/>
      <c r="X10" s="123"/>
      <c r="Y10" s="119"/>
      <c r="Z10" s="159"/>
    </row>
    <row r="11" spans="2:26" ht="15" customHeight="1" thickBot="1">
      <c r="B11" s="216"/>
      <c r="C11" s="60"/>
      <c r="D11" s="15" t="s">
        <v>11</v>
      </c>
      <c r="E11" s="16" t="s">
        <v>5</v>
      </c>
      <c r="F11" s="79">
        <v>0.12</v>
      </c>
      <c r="G11" s="61">
        <v>725570</v>
      </c>
      <c r="H11" s="241">
        <f t="shared" si="0"/>
        <v>87068.4</v>
      </c>
      <c r="I11" s="133"/>
      <c r="J11" s="152"/>
      <c r="K11" s="151"/>
      <c r="L11" s="119"/>
      <c r="M11" s="119"/>
      <c r="N11" s="119"/>
      <c r="O11" s="109"/>
      <c r="P11" s="119"/>
      <c r="Q11" s="153"/>
      <c r="R11" s="159"/>
      <c r="T11" s="119"/>
      <c r="U11" s="157"/>
      <c r="V11" s="159"/>
      <c r="X11" s="119"/>
      <c r="Y11" s="153"/>
      <c r="Z11" s="159"/>
    </row>
    <row r="12" spans="2:26" ht="15" customHeight="1" thickBot="1">
      <c r="B12" s="62" t="s">
        <v>86</v>
      </c>
      <c r="C12" s="17"/>
      <c r="D12" s="17"/>
      <c r="E12" s="18"/>
      <c r="F12" s="232"/>
      <c r="G12" s="63">
        <v>0</v>
      </c>
      <c r="H12" s="226">
        <f>SUM(H7:H11)</f>
        <v>8796486.209199991</v>
      </c>
      <c r="I12" s="141"/>
      <c r="J12" s="163"/>
      <c r="K12" s="164"/>
      <c r="L12" s="163"/>
      <c r="M12" s="163"/>
      <c r="N12" s="165"/>
      <c r="O12" s="111"/>
      <c r="P12" s="166"/>
      <c r="Q12" s="167"/>
      <c r="R12" s="168"/>
      <c r="S12" s="147"/>
      <c r="T12" s="163"/>
      <c r="U12" s="167"/>
      <c r="V12" s="168"/>
      <c r="X12" s="163"/>
      <c r="Y12" s="167"/>
      <c r="Z12" s="168"/>
    </row>
    <row r="13" spans="2:26" ht="15" customHeight="1" thickBot="1">
      <c r="B13" s="64"/>
      <c r="C13" s="6"/>
      <c r="D13" s="6"/>
      <c r="E13" s="7"/>
      <c r="F13" s="233"/>
      <c r="G13" s="65">
        <v>0</v>
      </c>
      <c r="H13" s="58">
        <f t="shared" si="0"/>
        <v>0</v>
      </c>
      <c r="I13" s="133"/>
      <c r="J13" s="161"/>
      <c r="K13" s="160"/>
      <c r="L13" s="161"/>
      <c r="M13" s="161"/>
      <c r="N13" s="161"/>
      <c r="O13" s="112"/>
      <c r="P13" s="161"/>
      <c r="Q13" s="169"/>
      <c r="R13" s="170"/>
      <c r="T13" s="161"/>
      <c r="U13" s="169"/>
      <c r="V13" s="171"/>
      <c r="X13" s="161"/>
      <c r="Y13" s="169"/>
      <c r="Z13" s="149"/>
    </row>
    <row r="14" spans="2:26" ht="15" customHeight="1">
      <c r="B14" s="217" t="s">
        <v>87</v>
      </c>
      <c r="C14" s="2" t="s">
        <v>48</v>
      </c>
      <c r="D14" s="8" t="s">
        <v>12</v>
      </c>
      <c r="E14" s="9" t="s">
        <v>0</v>
      </c>
      <c r="F14" s="70">
        <v>348</v>
      </c>
      <c r="G14" s="66">
        <v>1735.86</v>
      </c>
      <c r="H14" s="58">
        <f t="shared" si="0"/>
        <v>604079.2799999999</v>
      </c>
      <c r="I14" s="133"/>
      <c r="J14" s="161"/>
      <c r="K14" s="160"/>
      <c r="L14" s="172"/>
      <c r="M14" s="122"/>
      <c r="N14" s="122"/>
      <c r="O14" s="110"/>
      <c r="P14" s="156"/>
      <c r="Q14" s="155"/>
      <c r="R14" s="155"/>
      <c r="T14" s="123"/>
      <c r="U14" s="153"/>
      <c r="V14" s="154"/>
      <c r="X14" s="123"/>
      <c r="Y14" s="153"/>
      <c r="Z14" s="154"/>
    </row>
    <row r="15" spans="2:26" ht="15" customHeight="1">
      <c r="B15" s="218"/>
      <c r="C15" s="10"/>
      <c r="D15" s="10" t="s">
        <v>13</v>
      </c>
      <c r="E15" s="11" t="s">
        <v>0</v>
      </c>
      <c r="F15" s="72">
        <v>600</v>
      </c>
      <c r="G15" s="67">
        <v>3942.64</v>
      </c>
      <c r="H15" s="245">
        <f t="shared" si="0"/>
        <v>2365584</v>
      </c>
      <c r="I15" s="133"/>
      <c r="J15" s="161"/>
      <c r="K15" s="160"/>
      <c r="L15" s="172"/>
      <c r="M15" s="122"/>
      <c r="N15" s="122"/>
      <c r="O15" s="110"/>
      <c r="P15" s="156"/>
      <c r="Q15" s="120"/>
      <c r="R15" s="120"/>
      <c r="T15" s="123"/>
      <c r="U15" s="119"/>
      <c r="V15" s="159"/>
      <c r="X15" s="123"/>
      <c r="Y15" s="119"/>
      <c r="Z15" s="159"/>
    </row>
    <row r="16" spans="2:26" ht="15" customHeight="1">
      <c r="B16" s="218"/>
      <c r="C16" s="10"/>
      <c r="D16" s="10" t="s">
        <v>14</v>
      </c>
      <c r="E16" s="11" t="s">
        <v>5</v>
      </c>
      <c r="F16" s="72">
        <v>5.03</v>
      </c>
      <c r="G16" s="67">
        <v>186770.735586481</v>
      </c>
      <c r="H16" s="242">
        <f t="shared" si="0"/>
        <v>939456.7999999995</v>
      </c>
      <c r="I16" s="133"/>
      <c r="J16" s="161"/>
      <c r="K16" s="160"/>
      <c r="L16" s="172"/>
      <c r="M16" s="122"/>
      <c r="N16" s="122"/>
      <c r="O16" s="110"/>
      <c r="P16" s="156"/>
      <c r="Q16" s="120"/>
      <c r="R16" s="120"/>
      <c r="T16" s="123"/>
      <c r="U16" s="119"/>
      <c r="V16" s="159"/>
      <c r="X16" s="123"/>
      <c r="Y16" s="119"/>
      <c r="Z16" s="159"/>
    </row>
    <row r="17" spans="2:26" ht="15" customHeight="1" thickBot="1">
      <c r="B17" s="218"/>
      <c r="C17" s="12"/>
      <c r="D17" s="12" t="s">
        <v>15</v>
      </c>
      <c r="E17" s="13" t="s">
        <v>5</v>
      </c>
      <c r="F17" s="74">
        <v>6.72</v>
      </c>
      <c r="G17" s="68">
        <v>0</v>
      </c>
      <c r="H17" s="242">
        <f t="shared" si="0"/>
        <v>0</v>
      </c>
      <c r="I17" s="133"/>
      <c r="J17" s="161"/>
      <c r="K17" s="160"/>
      <c r="L17" s="172"/>
      <c r="M17" s="122"/>
      <c r="N17" s="122"/>
      <c r="O17" s="110"/>
      <c r="P17" s="173"/>
      <c r="Q17" s="173"/>
      <c r="R17" s="173"/>
      <c r="T17" s="119"/>
      <c r="U17" s="119"/>
      <c r="V17" s="159"/>
      <c r="X17" s="119"/>
      <c r="Y17" s="119"/>
      <c r="Z17" s="159"/>
    </row>
    <row r="18" spans="2:26" ht="15" customHeight="1" thickTop="1">
      <c r="B18" s="218"/>
      <c r="C18" s="14" t="s">
        <v>88</v>
      </c>
      <c r="D18" s="20" t="s">
        <v>16</v>
      </c>
      <c r="E18" s="21" t="s">
        <v>4</v>
      </c>
      <c r="F18" s="76">
        <v>3.92</v>
      </c>
      <c r="G18" s="69">
        <v>90.84693877551021</v>
      </c>
      <c r="H18" s="246">
        <f t="shared" si="0"/>
        <v>356.12</v>
      </c>
      <c r="I18" s="133"/>
      <c r="J18" s="152"/>
      <c r="K18" s="151"/>
      <c r="L18" s="119"/>
      <c r="M18" s="119"/>
      <c r="N18" s="119"/>
      <c r="O18" s="109"/>
      <c r="P18" s="119"/>
      <c r="Q18" s="157"/>
      <c r="R18" s="159"/>
      <c r="T18" s="119"/>
      <c r="U18" s="157"/>
      <c r="V18" s="157"/>
      <c r="X18" s="119"/>
      <c r="Y18" s="157"/>
      <c r="Z18" s="159"/>
    </row>
    <row r="19" spans="2:26" ht="15" customHeight="1">
      <c r="B19" s="218"/>
      <c r="C19" s="10"/>
      <c r="D19" s="10" t="s">
        <v>17</v>
      </c>
      <c r="E19" s="11" t="s">
        <v>4</v>
      </c>
      <c r="F19" s="72">
        <v>31.57</v>
      </c>
      <c r="G19" s="67">
        <v>385.1289198606272</v>
      </c>
      <c r="H19" s="242">
        <f t="shared" si="0"/>
        <v>12158.52</v>
      </c>
      <c r="I19" s="133"/>
      <c r="J19" s="152"/>
      <c r="K19" s="151"/>
      <c r="L19" s="119"/>
      <c r="M19" s="119"/>
      <c r="N19" s="119"/>
      <c r="O19" s="109"/>
      <c r="P19" s="119"/>
      <c r="Q19" s="157"/>
      <c r="R19" s="159"/>
      <c r="T19" s="119"/>
      <c r="U19" s="157"/>
      <c r="V19" s="157"/>
      <c r="X19" s="119"/>
      <c r="Y19" s="157"/>
      <c r="Z19" s="159"/>
    </row>
    <row r="20" spans="2:26" ht="15" customHeight="1">
      <c r="B20" s="218"/>
      <c r="C20" s="10"/>
      <c r="D20" s="10" t="s">
        <v>18</v>
      </c>
      <c r="E20" s="11" t="s">
        <v>4</v>
      </c>
      <c r="F20" s="72">
        <v>101.05</v>
      </c>
      <c r="G20" s="67">
        <v>0</v>
      </c>
      <c r="H20" s="244">
        <f t="shared" si="0"/>
        <v>0</v>
      </c>
      <c r="I20" s="133"/>
      <c r="J20" s="152"/>
      <c r="K20" s="151"/>
      <c r="L20" s="119"/>
      <c r="M20" s="119"/>
      <c r="N20" s="119"/>
      <c r="O20" s="109"/>
      <c r="P20" s="119"/>
      <c r="Q20" s="157"/>
      <c r="R20" s="159"/>
      <c r="T20" s="119"/>
      <c r="U20" s="157"/>
      <c r="V20" s="157"/>
      <c r="X20" s="119"/>
      <c r="Y20" s="157"/>
      <c r="Z20" s="159"/>
    </row>
    <row r="21" spans="2:26" ht="15" customHeight="1" thickBot="1">
      <c r="B21" s="219"/>
      <c r="C21" s="15"/>
      <c r="D21" s="15" t="s">
        <v>19</v>
      </c>
      <c r="E21" s="16" t="s">
        <v>4</v>
      </c>
      <c r="F21" s="234">
        <v>379.05212303980704</v>
      </c>
      <c r="G21" s="118">
        <v>1316</v>
      </c>
      <c r="H21" s="243">
        <f t="shared" si="0"/>
        <v>498832.59392038605</v>
      </c>
      <c r="I21" s="133"/>
      <c r="J21" s="161"/>
      <c r="K21" s="160"/>
      <c r="L21" s="174"/>
      <c r="M21" s="122"/>
      <c r="N21" s="122"/>
      <c r="O21" s="110"/>
      <c r="P21" s="175"/>
      <c r="Q21" s="120"/>
      <c r="R21" s="120"/>
      <c r="T21" s="123"/>
      <c r="U21" s="119"/>
      <c r="V21" s="159"/>
      <c r="X21" s="123"/>
      <c r="Y21" s="119"/>
      <c r="Z21" s="159"/>
    </row>
    <row r="22" spans="2:26" ht="15" customHeight="1" thickBot="1">
      <c r="B22" s="62" t="s">
        <v>89</v>
      </c>
      <c r="C22" s="17"/>
      <c r="D22" s="17"/>
      <c r="E22" s="18"/>
      <c r="F22" s="24"/>
      <c r="G22" s="63">
        <v>0</v>
      </c>
      <c r="H22" s="226">
        <f>SUM(H13:H21)</f>
        <v>4420467.313920385</v>
      </c>
      <c r="I22" s="141"/>
      <c r="J22" s="163"/>
      <c r="K22" s="164"/>
      <c r="L22" s="176"/>
      <c r="M22" s="176"/>
      <c r="N22" s="121"/>
      <c r="O22" s="113"/>
      <c r="P22" s="177"/>
      <c r="Q22" s="176"/>
      <c r="R22" s="178"/>
      <c r="S22" s="147"/>
      <c r="T22" s="176"/>
      <c r="U22" s="176"/>
      <c r="V22" s="179"/>
      <c r="X22" s="176"/>
      <c r="Y22" s="176"/>
      <c r="Z22" s="179"/>
    </row>
    <row r="23" spans="2:26" ht="15" customHeight="1">
      <c r="B23" s="220" t="s">
        <v>90</v>
      </c>
      <c r="C23" s="2" t="s">
        <v>49</v>
      </c>
      <c r="D23" s="8" t="s">
        <v>16</v>
      </c>
      <c r="E23" s="9" t="s">
        <v>3</v>
      </c>
      <c r="F23" s="70">
        <v>0.19</v>
      </c>
      <c r="G23" s="71">
        <v>12547.368421052632</v>
      </c>
      <c r="H23" s="240">
        <f t="shared" si="0"/>
        <v>2384</v>
      </c>
      <c r="I23" s="133"/>
      <c r="J23" s="152"/>
      <c r="K23" s="151"/>
      <c r="L23" s="159"/>
      <c r="M23" s="159"/>
      <c r="N23" s="159"/>
      <c r="O23" s="113"/>
      <c r="P23" s="159"/>
      <c r="Q23" s="157"/>
      <c r="R23" s="154"/>
      <c r="T23" s="159"/>
      <c r="U23" s="153"/>
      <c r="V23" s="154"/>
      <c r="X23" s="159"/>
      <c r="Y23" s="157"/>
      <c r="Z23" s="154"/>
    </row>
    <row r="24" spans="2:26" ht="15" customHeight="1">
      <c r="B24" s="221"/>
      <c r="C24" s="10"/>
      <c r="D24" s="10" t="s">
        <v>20</v>
      </c>
      <c r="E24" s="11" t="s">
        <v>3</v>
      </c>
      <c r="F24" s="72">
        <v>6.3</v>
      </c>
      <c r="G24" s="73">
        <v>1831.5174603174605</v>
      </c>
      <c r="H24" s="244">
        <f t="shared" si="0"/>
        <v>11538.560000000001</v>
      </c>
      <c r="I24" s="133"/>
      <c r="J24" s="152"/>
      <c r="K24" s="151"/>
      <c r="L24" s="159"/>
      <c r="M24" s="159"/>
      <c r="N24" s="159"/>
      <c r="O24" s="113"/>
      <c r="P24" s="159"/>
      <c r="Q24" s="157"/>
      <c r="R24" s="159"/>
      <c r="T24" s="159"/>
      <c r="U24" s="157"/>
      <c r="V24" s="178"/>
      <c r="X24" s="159"/>
      <c r="Y24" s="157"/>
      <c r="Z24" s="159"/>
    </row>
    <row r="25" spans="2:26" ht="15" customHeight="1">
      <c r="B25" s="221"/>
      <c r="C25" s="10"/>
      <c r="D25" s="10" t="s">
        <v>17</v>
      </c>
      <c r="E25" s="11" t="s">
        <v>3</v>
      </c>
      <c r="F25" s="72">
        <v>26.5</v>
      </c>
      <c r="G25" s="73">
        <v>1259.5079245283018</v>
      </c>
      <c r="H25" s="244">
        <f t="shared" si="0"/>
        <v>33376.96</v>
      </c>
      <c r="I25" s="133"/>
      <c r="J25" s="152"/>
      <c r="K25" s="151"/>
      <c r="L25" s="159"/>
      <c r="M25" s="159"/>
      <c r="N25" s="159"/>
      <c r="O25" s="113"/>
      <c r="P25" s="159"/>
      <c r="Q25" s="121"/>
      <c r="R25" s="159"/>
      <c r="T25" s="159"/>
      <c r="U25" s="121"/>
      <c r="V25" s="178"/>
      <c r="X25" s="159"/>
      <c r="Y25" s="121"/>
      <c r="Z25" s="159"/>
    </row>
    <row r="26" spans="2:26" ht="15" customHeight="1" thickBot="1">
      <c r="B26" s="221"/>
      <c r="C26" s="12"/>
      <c r="D26" s="12" t="s">
        <v>21</v>
      </c>
      <c r="E26" s="13" t="s">
        <v>3</v>
      </c>
      <c r="F26" s="74">
        <v>106.3</v>
      </c>
      <c r="G26" s="75">
        <v>16012.5922859831</v>
      </c>
      <c r="H26" s="245">
        <f t="shared" si="0"/>
        <v>1702138.5600000035</v>
      </c>
      <c r="I26" s="133"/>
      <c r="J26" s="152"/>
      <c r="K26" s="151"/>
      <c r="L26" s="172"/>
      <c r="M26" s="122"/>
      <c r="N26" s="122"/>
      <c r="O26" s="110"/>
      <c r="P26" s="156"/>
      <c r="Q26" s="156"/>
      <c r="R26" s="120"/>
      <c r="T26" s="123"/>
      <c r="U26" s="121"/>
      <c r="V26" s="178"/>
      <c r="X26" s="123"/>
      <c r="Y26" s="121"/>
      <c r="Z26" s="159"/>
    </row>
    <row r="27" spans="2:26" ht="15" customHeight="1" thickTop="1">
      <c r="B27" s="221"/>
      <c r="C27" s="14" t="s">
        <v>50</v>
      </c>
      <c r="D27" s="20" t="s">
        <v>16</v>
      </c>
      <c r="E27" s="21" t="s">
        <v>3</v>
      </c>
      <c r="F27" s="76">
        <v>1.12</v>
      </c>
      <c r="G27" s="77">
        <v>0</v>
      </c>
      <c r="H27" s="246">
        <f t="shared" si="0"/>
        <v>0</v>
      </c>
      <c r="I27" s="133"/>
      <c r="J27" s="161"/>
      <c r="K27" s="150"/>
      <c r="L27" s="159"/>
      <c r="M27" s="159"/>
      <c r="N27" s="159"/>
      <c r="O27" s="113"/>
      <c r="P27" s="159"/>
      <c r="Q27" s="121"/>
      <c r="R27" s="159"/>
      <c r="T27" s="159"/>
      <c r="U27" s="159"/>
      <c r="V27" s="159"/>
      <c r="X27" s="159"/>
      <c r="Y27" s="121"/>
      <c r="Z27" s="159"/>
    </row>
    <row r="28" spans="2:26" ht="15" customHeight="1">
      <c r="B28" s="221"/>
      <c r="C28" s="10"/>
      <c r="D28" s="10" t="s">
        <v>20</v>
      </c>
      <c r="E28" s="11" t="s">
        <v>3</v>
      </c>
      <c r="F28" s="72">
        <v>3.35</v>
      </c>
      <c r="G28" s="73">
        <v>107.03283582089554</v>
      </c>
      <c r="H28" s="245">
        <f t="shared" si="0"/>
        <v>358.56000000000006</v>
      </c>
      <c r="I28" s="133"/>
      <c r="J28" s="161"/>
      <c r="K28" s="151"/>
      <c r="L28" s="159"/>
      <c r="M28" s="159"/>
      <c r="N28" s="159"/>
      <c r="O28" s="113"/>
      <c r="P28" s="159"/>
      <c r="Q28" s="121"/>
      <c r="R28" s="159"/>
      <c r="T28" s="159"/>
      <c r="U28" s="159"/>
      <c r="V28" s="159"/>
      <c r="X28" s="159"/>
      <c r="Y28" s="121"/>
      <c r="Z28" s="159"/>
    </row>
    <row r="29" spans="2:26" ht="15" customHeight="1">
      <c r="B29" s="221"/>
      <c r="C29" s="10"/>
      <c r="D29" s="10" t="s">
        <v>17</v>
      </c>
      <c r="E29" s="11" t="s">
        <v>3</v>
      </c>
      <c r="F29" s="72">
        <v>35.5</v>
      </c>
      <c r="G29" s="73">
        <v>25.940281690140843</v>
      </c>
      <c r="H29" s="242">
        <f t="shared" si="0"/>
        <v>920.8799999999999</v>
      </c>
      <c r="I29" s="133"/>
      <c r="J29" s="152"/>
      <c r="K29" s="151"/>
      <c r="L29" s="159"/>
      <c r="M29" s="159"/>
      <c r="N29" s="159"/>
      <c r="O29" s="113"/>
      <c r="P29" s="159"/>
      <c r="Q29" s="157"/>
      <c r="R29" s="159"/>
      <c r="T29" s="159"/>
      <c r="U29" s="157"/>
      <c r="V29" s="178"/>
      <c r="X29" s="159"/>
      <c r="Y29" s="157"/>
      <c r="Z29" s="159"/>
    </row>
    <row r="30" spans="2:26" ht="15" customHeight="1" thickBot="1">
      <c r="B30" s="221"/>
      <c r="C30" s="12"/>
      <c r="D30" s="12" t="s">
        <v>21</v>
      </c>
      <c r="E30" s="13" t="s">
        <v>3</v>
      </c>
      <c r="F30" s="74">
        <v>75.5</v>
      </c>
      <c r="G30" s="75">
        <v>0</v>
      </c>
      <c r="H30" s="242">
        <f t="shared" si="0"/>
        <v>0</v>
      </c>
      <c r="I30" s="133"/>
      <c r="J30" s="161"/>
      <c r="K30" s="151"/>
      <c r="L30" s="159"/>
      <c r="M30" s="159"/>
      <c r="N30" s="159"/>
      <c r="O30" s="113"/>
      <c r="P30" s="159"/>
      <c r="Q30" s="121"/>
      <c r="R30" s="159"/>
      <c r="T30" s="159"/>
      <c r="U30" s="159"/>
      <c r="V30" s="159"/>
      <c r="X30" s="159"/>
      <c r="Y30" s="121"/>
      <c r="Z30" s="159"/>
    </row>
    <row r="31" spans="2:26" ht="15" customHeight="1" thickTop="1">
      <c r="B31" s="221"/>
      <c r="C31" s="22" t="s">
        <v>51</v>
      </c>
      <c r="D31" s="26" t="s">
        <v>16</v>
      </c>
      <c r="E31" s="27" t="s">
        <v>4</v>
      </c>
      <c r="F31" s="78">
        <v>1.96</v>
      </c>
      <c r="G31" s="77">
        <v>22445.79591836735</v>
      </c>
      <c r="H31" s="246">
        <f t="shared" si="0"/>
        <v>43993.76</v>
      </c>
      <c r="I31" s="133"/>
      <c r="J31" s="152"/>
      <c r="K31" s="151"/>
      <c r="L31" s="159"/>
      <c r="M31" s="159"/>
      <c r="N31" s="159"/>
      <c r="O31" s="113"/>
      <c r="P31" s="159"/>
      <c r="Q31" s="121"/>
      <c r="R31" s="159"/>
      <c r="T31" s="159"/>
      <c r="U31" s="121"/>
      <c r="V31" s="178"/>
      <c r="X31" s="159"/>
      <c r="Y31" s="121"/>
      <c r="Z31" s="159"/>
    </row>
    <row r="32" spans="2:26" ht="15" customHeight="1">
      <c r="B32" s="221"/>
      <c r="C32" s="10"/>
      <c r="D32" s="10" t="s">
        <v>22</v>
      </c>
      <c r="E32" s="11" t="s">
        <v>4</v>
      </c>
      <c r="F32" s="72">
        <v>2</v>
      </c>
      <c r="G32" s="73">
        <v>24707.73</v>
      </c>
      <c r="H32" s="244">
        <f t="shared" si="0"/>
        <v>49415.46</v>
      </c>
      <c r="I32" s="133"/>
      <c r="J32" s="152"/>
      <c r="K32" s="151"/>
      <c r="L32" s="159"/>
      <c r="M32" s="159"/>
      <c r="N32" s="159"/>
      <c r="O32" s="113"/>
      <c r="P32" s="159"/>
      <c r="Q32" s="121"/>
      <c r="R32" s="159"/>
      <c r="T32" s="159"/>
      <c r="U32" s="121"/>
      <c r="V32" s="178"/>
      <c r="X32" s="159"/>
      <c r="Y32" s="121"/>
      <c r="Z32" s="159"/>
    </row>
    <row r="33" spans="2:26" ht="15" customHeight="1">
      <c r="B33" s="221"/>
      <c r="C33" s="10"/>
      <c r="D33" s="10" t="s">
        <v>91</v>
      </c>
      <c r="E33" s="11" t="s">
        <v>4</v>
      </c>
      <c r="F33" s="72">
        <v>6.3</v>
      </c>
      <c r="G33" s="73">
        <v>3983.2190476190476</v>
      </c>
      <c r="H33" s="245">
        <f t="shared" si="0"/>
        <v>25094.28</v>
      </c>
      <c r="I33" s="133"/>
      <c r="J33" s="152"/>
      <c r="K33" s="151"/>
      <c r="L33" s="159"/>
      <c r="M33" s="159"/>
      <c r="N33" s="159"/>
      <c r="O33" s="113"/>
      <c r="P33" s="159"/>
      <c r="Q33" s="121"/>
      <c r="R33" s="159"/>
      <c r="T33" s="159"/>
      <c r="U33" s="121"/>
      <c r="V33" s="178"/>
      <c r="X33" s="159"/>
      <c r="Y33" s="121"/>
      <c r="Z33" s="159"/>
    </row>
    <row r="34" spans="2:26" ht="15" customHeight="1" thickBot="1">
      <c r="B34" s="221"/>
      <c r="C34" s="12"/>
      <c r="D34" s="12" t="s">
        <v>21</v>
      </c>
      <c r="E34" s="13" t="s">
        <v>4</v>
      </c>
      <c r="F34" s="74">
        <v>12.94</v>
      </c>
      <c r="G34" s="75">
        <v>2188.8129829984546</v>
      </c>
      <c r="H34" s="242">
        <f t="shared" si="0"/>
        <v>28323.24</v>
      </c>
      <c r="I34" s="133"/>
      <c r="J34" s="152"/>
      <c r="K34" s="151"/>
      <c r="L34" s="159"/>
      <c r="M34" s="159"/>
      <c r="N34" s="159"/>
      <c r="O34" s="113"/>
      <c r="P34" s="159"/>
      <c r="Q34" s="121"/>
      <c r="R34" s="159"/>
      <c r="T34" s="159"/>
      <c r="U34" s="121"/>
      <c r="V34" s="178"/>
      <c r="X34" s="159"/>
      <c r="Y34" s="121"/>
      <c r="Z34" s="159"/>
    </row>
    <row r="35" spans="2:26" ht="15" customHeight="1" thickBot="1" thickTop="1">
      <c r="B35" s="221"/>
      <c r="C35" s="23" t="s">
        <v>52</v>
      </c>
      <c r="D35" s="32" t="s">
        <v>21</v>
      </c>
      <c r="E35" s="33" t="s">
        <v>4</v>
      </c>
      <c r="F35" s="42">
        <v>19.29</v>
      </c>
      <c r="G35" s="77">
        <v>509.2503888024884</v>
      </c>
      <c r="H35" s="246">
        <f t="shared" si="0"/>
        <v>9823.44</v>
      </c>
      <c r="I35" s="133"/>
      <c r="J35" s="152"/>
      <c r="K35" s="151"/>
      <c r="L35" s="159"/>
      <c r="M35" s="159"/>
      <c r="N35" s="159"/>
      <c r="O35" s="113"/>
      <c r="P35" s="159"/>
      <c r="Q35" s="121"/>
      <c r="R35" s="159"/>
      <c r="T35" s="159"/>
      <c r="U35" s="121"/>
      <c r="V35" s="178"/>
      <c r="X35" s="159"/>
      <c r="Y35" s="121"/>
      <c r="Z35" s="159"/>
    </row>
    <row r="36" spans="2:26" ht="15" customHeight="1" thickTop="1">
      <c r="B36" s="221"/>
      <c r="C36" s="223" t="s">
        <v>53</v>
      </c>
      <c r="D36" s="26" t="s">
        <v>16</v>
      </c>
      <c r="E36" s="27" t="s">
        <v>4</v>
      </c>
      <c r="F36" s="78">
        <v>1.57</v>
      </c>
      <c r="G36" s="73">
        <v>8546.089171974523</v>
      </c>
      <c r="H36" s="244">
        <f t="shared" si="0"/>
        <v>13417.360000000002</v>
      </c>
      <c r="I36" s="133"/>
      <c r="J36" s="152"/>
      <c r="K36" s="151"/>
      <c r="L36" s="159"/>
      <c r="M36" s="159"/>
      <c r="N36" s="159"/>
      <c r="O36" s="113"/>
      <c r="P36" s="159"/>
      <c r="Q36" s="121"/>
      <c r="R36" s="159"/>
      <c r="T36" s="159"/>
      <c r="U36" s="121"/>
      <c r="V36" s="178"/>
      <c r="X36" s="159"/>
      <c r="Y36" s="121"/>
      <c r="Z36" s="159"/>
    </row>
    <row r="37" spans="2:26" ht="15" customHeight="1" thickBot="1">
      <c r="B37" s="221"/>
      <c r="C37" s="224"/>
      <c r="D37" s="12" t="s">
        <v>21</v>
      </c>
      <c r="E37" s="13" t="s">
        <v>4</v>
      </c>
      <c r="F37" s="74">
        <v>12.21</v>
      </c>
      <c r="G37" s="75">
        <v>895.2727272727271</v>
      </c>
      <c r="H37" s="245">
        <f t="shared" si="0"/>
        <v>10931.279999999999</v>
      </c>
      <c r="I37" s="133"/>
      <c r="J37" s="152"/>
      <c r="K37" s="151"/>
      <c r="L37" s="159"/>
      <c r="M37" s="159"/>
      <c r="N37" s="159"/>
      <c r="O37" s="113"/>
      <c r="P37" s="159"/>
      <c r="Q37" s="121"/>
      <c r="R37" s="159"/>
      <c r="T37" s="159"/>
      <c r="U37" s="121"/>
      <c r="V37" s="178"/>
      <c r="X37" s="159"/>
      <c r="Y37" s="121"/>
      <c r="Z37" s="159"/>
    </row>
    <row r="38" spans="2:26" ht="15" customHeight="1" thickTop="1">
      <c r="B38" s="221"/>
      <c r="C38" s="14" t="s">
        <v>54</v>
      </c>
      <c r="D38" s="20" t="s">
        <v>16</v>
      </c>
      <c r="E38" s="21" t="s">
        <v>4</v>
      </c>
      <c r="F38" s="76">
        <v>14.54</v>
      </c>
      <c r="G38" s="77">
        <v>0</v>
      </c>
      <c r="H38" s="242">
        <f t="shared" si="0"/>
        <v>0</v>
      </c>
      <c r="I38" s="133"/>
      <c r="J38" s="161"/>
      <c r="K38" s="160"/>
      <c r="L38" s="159"/>
      <c r="M38" s="159"/>
      <c r="N38" s="159"/>
      <c r="O38" s="113"/>
      <c r="P38" s="159"/>
      <c r="Q38" s="159"/>
      <c r="R38" s="159"/>
      <c r="T38" s="159"/>
      <c r="U38" s="159"/>
      <c r="V38" s="159"/>
      <c r="X38" s="159"/>
      <c r="Y38" s="159"/>
      <c r="Z38" s="159"/>
    </row>
    <row r="39" spans="2:26" ht="15" customHeight="1" thickBot="1">
      <c r="B39" s="222"/>
      <c r="C39" s="34"/>
      <c r="D39" s="15" t="s">
        <v>17</v>
      </c>
      <c r="E39" s="16" t="s">
        <v>4</v>
      </c>
      <c r="F39" s="79">
        <v>95</v>
      </c>
      <c r="G39" s="80">
        <v>0</v>
      </c>
      <c r="H39" s="241">
        <f t="shared" si="0"/>
        <v>0</v>
      </c>
      <c r="I39" s="133"/>
      <c r="J39" s="161"/>
      <c r="K39" s="160"/>
      <c r="L39" s="159"/>
      <c r="M39" s="159"/>
      <c r="N39" s="159"/>
      <c r="O39" s="113"/>
      <c r="P39" s="159"/>
      <c r="Q39" s="159"/>
      <c r="R39" s="159"/>
      <c r="T39" s="159"/>
      <c r="U39" s="159"/>
      <c r="V39" s="159"/>
      <c r="X39" s="159"/>
      <c r="Y39" s="159"/>
      <c r="Z39" s="159"/>
    </row>
    <row r="40" spans="2:26" ht="15" customHeight="1" thickBot="1">
      <c r="B40" s="62" t="s">
        <v>92</v>
      </c>
      <c r="C40" s="81"/>
      <c r="D40" s="17"/>
      <c r="E40" s="18"/>
      <c r="F40" s="24"/>
      <c r="G40" s="63">
        <v>0</v>
      </c>
      <c r="H40" s="226">
        <f>SUM(H23:H39)</f>
        <v>1931716.3400000036</v>
      </c>
      <c r="I40" s="141"/>
      <c r="J40" s="163"/>
      <c r="K40" s="164"/>
      <c r="L40" s="159"/>
      <c r="M40" s="159"/>
      <c r="N40" s="121"/>
      <c r="O40" s="113"/>
      <c r="P40" s="181"/>
      <c r="Q40" s="159"/>
      <c r="R40" s="178"/>
      <c r="S40" s="147"/>
      <c r="T40" s="159"/>
      <c r="U40" s="159"/>
      <c r="V40" s="179"/>
      <c r="X40" s="159"/>
      <c r="Y40" s="159"/>
      <c r="Z40" s="179"/>
    </row>
    <row r="41" spans="2:26" ht="15" customHeight="1">
      <c r="B41" s="217" t="s">
        <v>93</v>
      </c>
      <c r="C41" s="2" t="s">
        <v>55</v>
      </c>
      <c r="D41" s="8" t="s">
        <v>23</v>
      </c>
      <c r="E41" s="9" t="s">
        <v>3</v>
      </c>
      <c r="F41" s="70">
        <v>0.55</v>
      </c>
      <c r="G41" s="71">
        <v>30069.818181818184</v>
      </c>
      <c r="H41" s="240">
        <f t="shared" si="0"/>
        <v>16538.4</v>
      </c>
      <c r="I41" s="133"/>
      <c r="J41" s="152"/>
      <c r="K41" s="151"/>
      <c r="L41" s="119"/>
      <c r="M41" s="119"/>
      <c r="N41" s="119"/>
      <c r="O41" s="109"/>
      <c r="P41" s="119"/>
      <c r="Q41" s="153"/>
      <c r="R41" s="153"/>
      <c r="T41" s="119"/>
      <c r="U41" s="153"/>
      <c r="V41" s="153"/>
      <c r="X41" s="119"/>
      <c r="Y41" s="153"/>
      <c r="Z41" s="154"/>
    </row>
    <row r="42" spans="2:26" ht="15" customHeight="1">
      <c r="B42" s="218"/>
      <c r="C42" s="3"/>
      <c r="D42" s="10" t="s">
        <v>24</v>
      </c>
      <c r="E42" s="11" t="s">
        <v>3</v>
      </c>
      <c r="F42" s="72">
        <v>1.26</v>
      </c>
      <c r="G42" s="73">
        <v>84216.60317460317</v>
      </c>
      <c r="H42" s="242">
        <f t="shared" si="0"/>
        <v>106112.91999999998</v>
      </c>
      <c r="I42" s="133"/>
      <c r="J42" s="152"/>
      <c r="K42" s="151"/>
      <c r="L42" s="119"/>
      <c r="M42" s="119"/>
      <c r="N42" s="119"/>
      <c r="O42" s="109"/>
      <c r="P42" s="119"/>
      <c r="Q42" s="157"/>
      <c r="R42" s="159"/>
      <c r="T42" s="119"/>
      <c r="U42" s="157"/>
      <c r="V42" s="157"/>
      <c r="X42" s="119"/>
      <c r="Y42" s="157"/>
      <c r="Z42" s="159"/>
    </row>
    <row r="43" spans="2:26" ht="15" customHeight="1">
      <c r="B43" s="218"/>
      <c r="C43" s="3"/>
      <c r="D43" s="10" t="s">
        <v>16</v>
      </c>
      <c r="E43" s="11" t="s">
        <v>3</v>
      </c>
      <c r="F43" s="72">
        <v>0.06</v>
      </c>
      <c r="G43" s="73">
        <v>1158400</v>
      </c>
      <c r="H43" s="242">
        <f t="shared" si="0"/>
        <v>69504</v>
      </c>
      <c r="I43" s="133"/>
      <c r="J43" s="152"/>
      <c r="K43" s="151"/>
      <c r="L43" s="119"/>
      <c r="M43" s="119"/>
      <c r="N43" s="119"/>
      <c r="O43" s="109"/>
      <c r="P43" s="119"/>
      <c r="Q43" s="157"/>
      <c r="R43" s="159"/>
      <c r="T43" s="119"/>
      <c r="U43" s="157"/>
      <c r="V43" s="157"/>
      <c r="X43" s="119"/>
      <c r="Y43" s="157"/>
      <c r="Z43" s="159"/>
    </row>
    <row r="44" spans="2:26" ht="15" customHeight="1" thickBot="1">
      <c r="B44" s="218"/>
      <c r="C44" s="19"/>
      <c r="D44" s="12" t="s">
        <v>25</v>
      </c>
      <c r="E44" s="13" t="s">
        <v>3</v>
      </c>
      <c r="F44" s="74">
        <v>5.5</v>
      </c>
      <c r="G44" s="75">
        <v>4102.327272727273</v>
      </c>
      <c r="H44" s="242">
        <f t="shared" si="0"/>
        <v>22562.800000000003</v>
      </c>
      <c r="I44" s="133"/>
      <c r="J44" s="152"/>
      <c r="K44" s="151"/>
      <c r="L44" s="159"/>
      <c r="M44" s="159"/>
      <c r="N44" s="159"/>
      <c r="O44" s="113"/>
      <c r="P44" s="159"/>
      <c r="Q44" s="121"/>
      <c r="R44" s="159"/>
      <c r="T44" s="159"/>
      <c r="U44" s="121"/>
      <c r="V44" s="121"/>
      <c r="X44" s="159"/>
      <c r="Y44" s="121"/>
      <c r="Z44" s="159"/>
    </row>
    <row r="45" spans="2:26" ht="15" customHeight="1" thickTop="1">
      <c r="B45" s="218"/>
      <c r="C45" s="22" t="s">
        <v>56</v>
      </c>
      <c r="D45" s="26" t="s">
        <v>16</v>
      </c>
      <c r="E45" s="27" t="s">
        <v>3</v>
      </c>
      <c r="F45" s="78">
        <v>0.71</v>
      </c>
      <c r="G45" s="77">
        <v>269481.1830985915</v>
      </c>
      <c r="H45" s="246">
        <f t="shared" si="0"/>
        <v>191331.63999999996</v>
      </c>
      <c r="I45" s="133"/>
      <c r="J45" s="152"/>
      <c r="K45" s="151"/>
      <c r="L45" s="159"/>
      <c r="M45" s="159"/>
      <c r="N45" s="159"/>
      <c r="O45" s="113"/>
      <c r="P45" s="159"/>
      <c r="Q45" s="121"/>
      <c r="R45" s="159"/>
      <c r="T45" s="159"/>
      <c r="U45" s="121"/>
      <c r="V45" s="121"/>
      <c r="X45" s="159"/>
      <c r="Y45" s="121"/>
      <c r="Z45" s="159"/>
    </row>
    <row r="46" spans="2:26" ht="15" customHeight="1">
      <c r="B46" s="218"/>
      <c r="C46" s="3"/>
      <c r="D46" s="10" t="s">
        <v>26</v>
      </c>
      <c r="E46" s="11" t="s">
        <v>3</v>
      </c>
      <c r="F46" s="72">
        <v>2.04</v>
      </c>
      <c r="G46" s="73">
        <v>42780.58823529411</v>
      </c>
      <c r="H46" s="244">
        <f t="shared" si="0"/>
        <v>87272.4</v>
      </c>
      <c r="I46" s="133"/>
      <c r="J46" s="152"/>
      <c r="K46" s="151"/>
      <c r="L46" s="159"/>
      <c r="M46" s="159"/>
      <c r="N46" s="159"/>
      <c r="O46" s="113"/>
      <c r="P46" s="159"/>
      <c r="Q46" s="121"/>
      <c r="R46" s="159"/>
      <c r="T46" s="159"/>
      <c r="U46" s="121"/>
      <c r="V46" s="121"/>
      <c r="X46" s="159"/>
      <c r="Y46" s="121"/>
      <c r="Z46" s="159"/>
    </row>
    <row r="47" spans="2:26" ht="15" customHeight="1" thickBot="1">
      <c r="B47" s="218"/>
      <c r="C47" s="19"/>
      <c r="D47" s="12" t="s">
        <v>21</v>
      </c>
      <c r="E47" s="13" t="s">
        <v>3</v>
      </c>
      <c r="F47" s="74">
        <v>3.5</v>
      </c>
      <c r="G47" s="75">
        <v>0</v>
      </c>
      <c r="H47" s="245">
        <f t="shared" si="0"/>
        <v>0</v>
      </c>
      <c r="I47" s="133"/>
      <c r="J47" s="152"/>
      <c r="K47" s="151"/>
      <c r="L47" s="159"/>
      <c r="M47" s="159"/>
      <c r="N47" s="159"/>
      <c r="O47" s="113"/>
      <c r="P47" s="159"/>
      <c r="Q47" s="121"/>
      <c r="R47" s="159"/>
      <c r="T47" s="159"/>
      <c r="U47" s="121"/>
      <c r="V47" s="121"/>
      <c r="X47" s="159"/>
      <c r="Y47" s="121"/>
      <c r="Z47" s="159"/>
    </row>
    <row r="48" spans="2:26" ht="15" customHeight="1" thickBot="1" thickTop="1">
      <c r="B48" s="218"/>
      <c r="C48" s="25" t="s">
        <v>57</v>
      </c>
      <c r="D48" s="83" t="s">
        <v>16</v>
      </c>
      <c r="E48" s="84" t="s">
        <v>3</v>
      </c>
      <c r="F48" s="85">
        <v>0.94</v>
      </c>
      <c r="G48" s="86">
        <v>11894.04255319149</v>
      </c>
      <c r="H48" s="248">
        <f t="shared" si="0"/>
        <v>11180.4</v>
      </c>
      <c r="I48" s="133"/>
      <c r="J48" s="152"/>
      <c r="K48" s="151"/>
      <c r="L48" s="159"/>
      <c r="M48" s="159"/>
      <c r="N48" s="159"/>
      <c r="O48" s="113"/>
      <c r="P48" s="159"/>
      <c r="Q48" s="121"/>
      <c r="R48" s="159"/>
      <c r="T48" s="159"/>
      <c r="U48" s="121"/>
      <c r="V48" s="121"/>
      <c r="X48" s="159"/>
      <c r="Y48" s="121"/>
      <c r="Z48" s="159"/>
    </row>
    <row r="49" spans="2:26" ht="15" customHeight="1" thickTop="1">
      <c r="B49" s="218"/>
      <c r="C49" s="39"/>
      <c r="D49" s="26" t="s">
        <v>17</v>
      </c>
      <c r="E49" s="27" t="s">
        <v>3</v>
      </c>
      <c r="F49" s="78">
        <v>15.68</v>
      </c>
      <c r="G49" s="77">
        <v>0</v>
      </c>
      <c r="H49" s="245">
        <f t="shared" si="0"/>
        <v>0</v>
      </c>
      <c r="I49" s="133"/>
      <c r="J49" s="161"/>
      <c r="K49" s="150"/>
      <c r="L49" s="159"/>
      <c r="M49" s="159"/>
      <c r="N49" s="159"/>
      <c r="O49" s="113"/>
      <c r="P49" s="159"/>
      <c r="Q49" s="159"/>
      <c r="R49" s="159"/>
      <c r="T49" s="159"/>
      <c r="U49" s="159"/>
      <c r="V49" s="159"/>
      <c r="X49" s="159"/>
      <c r="Y49" s="159"/>
      <c r="Z49" s="159"/>
    </row>
    <row r="50" spans="2:26" ht="15" customHeight="1">
      <c r="B50" s="218"/>
      <c r="C50" s="3"/>
      <c r="D50" s="10" t="s">
        <v>27</v>
      </c>
      <c r="E50" s="11" t="s">
        <v>3</v>
      </c>
      <c r="F50" s="72">
        <v>89</v>
      </c>
      <c r="G50" s="73">
        <v>0</v>
      </c>
      <c r="H50" s="242">
        <f t="shared" si="0"/>
        <v>0</v>
      </c>
      <c r="I50" s="133"/>
      <c r="J50" s="161"/>
      <c r="K50" s="150"/>
      <c r="L50" s="121"/>
      <c r="M50" s="122"/>
      <c r="N50" s="122"/>
      <c r="O50" s="110"/>
      <c r="P50" s="120"/>
      <c r="Q50" s="120"/>
      <c r="R50" s="120"/>
      <c r="T50" s="176"/>
      <c r="U50" s="159"/>
      <c r="V50" s="159"/>
      <c r="X50" s="176"/>
      <c r="Y50" s="159"/>
      <c r="Z50" s="159"/>
    </row>
    <row r="51" spans="2:26" ht="15" customHeight="1" thickBot="1">
      <c r="B51" s="218"/>
      <c r="C51" s="19" t="s">
        <v>58</v>
      </c>
      <c r="D51" s="12" t="s">
        <v>28</v>
      </c>
      <c r="E51" s="13" t="s">
        <v>3</v>
      </c>
      <c r="F51" s="74">
        <v>16.12</v>
      </c>
      <c r="G51" s="75">
        <v>737.7084367245658</v>
      </c>
      <c r="H51" s="242">
        <f t="shared" si="0"/>
        <v>11891.86</v>
      </c>
      <c r="I51" s="133"/>
      <c r="J51" s="152"/>
      <c r="K51" s="151"/>
      <c r="L51" s="159"/>
      <c r="M51" s="159"/>
      <c r="N51" s="159"/>
      <c r="O51" s="113"/>
      <c r="P51" s="159"/>
      <c r="Q51" s="121"/>
      <c r="R51" s="159"/>
      <c r="T51" s="159"/>
      <c r="U51" s="121"/>
      <c r="V51" s="121"/>
      <c r="X51" s="159"/>
      <c r="Y51" s="121"/>
      <c r="Z51" s="159"/>
    </row>
    <row r="52" spans="2:26" ht="15" customHeight="1" thickTop="1">
      <c r="B52" s="218"/>
      <c r="C52" s="22"/>
      <c r="D52" s="26" t="s">
        <v>17</v>
      </c>
      <c r="E52" s="27" t="s">
        <v>3</v>
      </c>
      <c r="F52" s="78">
        <v>80.84</v>
      </c>
      <c r="G52" s="77">
        <v>63.84067293419099</v>
      </c>
      <c r="H52" s="246">
        <f t="shared" si="0"/>
        <v>5160.88</v>
      </c>
      <c r="I52" s="133"/>
      <c r="J52" s="152"/>
      <c r="K52" s="151"/>
      <c r="L52" s="159"/>
      <c r="M52" s="159"/>
      <c r="N52" s="159"/>
      <c r="O52" s="113"/>
      <c r="P52" s="159"/>
      <c r="Q52" s="121"/>
      <c r="R52" s="159"/>
      <c r="T52" s="159"/>
      <c r="U52" s="121"/>
      <c r="V52" s="121"/>
      <c r="X52" s="159"/>
      <c r="Y52" s="121"/>
      <c r="Z52" s="159"/>
    </row>
    <row r="53" spans="2:26" ht="15" customHeight="1" thickBot="1">
      <c r="B53" s="218"/>
      <c r="C53" s="19" t="s">
        <v>59</v>
      </c>
      <c r="D53" s="12" t="s">
        <v>16</v>
      </c>
      <c r="E53" s="13" t="s">
        <v>4</v>
      </c>
      <c r="F53" s="74">
        <v>36.02</v>
      </c>
      <c r="G53" s="75">
        <v>52.16657412548584</v>
      </c>
      <c r="H53" s="242">
        <f t="shared" si="0"/>
        <v>1879.04</v>
      </c>
      <c r="I53" s="133"/>
      <c r="J53" s="152"/>
      <c r="K53" s="151"/>
      <c r="L53" s="159"/>
      <c r="M53" s="159"/>
      <c r="N53" s="159"/>
      <c r="O53" s="113"/>
      <c r="P53" s="159"/>
      <c r="Q53" s="121"/>
      <c r="R53" s="159"/>
      <c r="T53" s="159"/>
      <c r="U53" s="121"/>
      <c r="V53" s="121"/>
      <c r="X53" s="159"/>
      <c r="Y53" s="121"/>
      <c r="Z53" s="159"/>
    </row>
    <row r="54" spans="2:26" ht="15" customHeight="1" thickTop="1">
      <c r="B54" s="218"/>
      <c r="C54" s="39"/>
      <c r="D54" s="26" t="s">
        <v>17</v>
      </c>
      <c r="E54" s="27" t="s">
        <v>4</v>
      </c>
      <c r="F54" s="78">
        <v>246.9</v>
      </c>
      <c r="G54" s="77">
        <v>57.55350344268934</v>
      </c>
      <c r="H54" s="246">
        <f t="shared" si="0"/>
        <v>14209.96</v>
      </c>
      <c r="I54" s="133"/>
      <c r="J54" s="152"/>
      <c r="K54" s="151"/>
      <c r="L54" s="159"/>
      <c r="M54" s="159"/>
      <c r="N54" s="159"/>
      <c r="O54" s="113"/>
      <c r="P54" s="159"/>
      <c r="Q54" s="121"/>
      <c r="R54" s="159"/>
      <c r="T54" s="159"/>
      <c r="U54" s="121"/>
      <c r="V54" s="121"/>
      <c r="X54" s="159"/>
      <c r="Y54" s="121"/>
      <c r="Z54" s="159"/>
    </row>
    <row r="55" spans="2:26" ht="15" customHeight="1" thickBot="1">
      <c r="B55" s="218"/>
      <c r="C55" s="19" t="s">
        <v>94</v>
      </c>
      <c r="D55" s="12" t="s">
        <v>16</v>
      </c>
      <c r="E55" s="13" t="s">
        <v>4</v>
      </c>
      <c r="F55" s="74">
        <v>6.79</v>
      </c>
      <c r="G55" s="75">
        <v>10105.567010309278</v>
      </c>
      <c r="H55" s="242">
        <f t="shared" si="0"/>
        <v>68616.8</v>
      </c>
      <c r="I55" s="133"/>
      <c r="J55" s="152"/>
      <c r="K55" s="151"/>
      <c r="L55" s="159"/>
      <c r="M55" s="159"/>
      <c r="N55" s="159"/>
      <c r="O55" s="113"/>
      <c r="P55" s="159"/>
      <c r="Q55" s="121"/>
      <c r="R55" s="159"/>
      <c r="T55" s="159"/>
      <c r="U55" s="121"/>
      <c r="V55" s="121"/>
      <c r="X55" s="159"/>
      <c r="Y55" s="121"/>
      <c r="Z55" s="159"/>
    </row>
    <row r="56" spans="2:26" ht="15" customHeight="1" thickTop="1">
      <c r="B56" s="218"/>
      <c r="C56" s="22" t="s">
        <v>60</v>
      </c>
      <c r="D56" s="26" t="s">
        <v>16</v>
      </c>
      <c r="E56" s="27" t="s">
        <v>4</v>
      </c>
      <c r="F56" s="78">
        <v>6.79</v>
      </c>
      <c r="G56" s="77">
        <v>0</v>
      </c>
      <c r="H56" s="246">
        <f t="shared" si="0"/>
        <v>0</v>
      </c>
      <c r="I56" s="133"/>
      <c r="J56" s="161"/>
      <c r="K56" s="160"/>
      <c r="L56" s="159"/>
      <c r="M56" s="159"/>
      <c r="N56" s="159"/>
      <c r="O56" s="113"/>
      <c r="P56" s="159"/>
      <c r="Q56" s="159"/>
      <c r="R56" s="159"/>
      <c r="T56" s="159"/>
      <c r="U56" s="159"/>
      <c r="V56" s="159"/>
      <c r="X56" s="159"/>
      <c r="Y56" s="159"/>
      <c r="Z56" s="159"/>
    </row>
    <row r="57" spans="2:26" ht="15" customHeight="1" thickBot="1">
      <c r="B57" s="218"/>
      <c r="C57" s="19"/>
      <c r="D57" s="12" t="s">
        <v>17</v>
      </c>
      <c r="E57" s="13" t="s">
        <v>4</v>
      </c>
      <c r="F57" s="74">
        <v>25.9</v>
      </c>
      <c r="G57" s="75">
        <v>0</v>
      </c>
      <c r="H57" s="242">
        <f t="shared" si="0"/>
        <v>0</v>
      </c>
      <c r="I57" s="133"/>
      <c r="J57" s="161"/>
      <c r="K57" s="160"/>
      <c r="L57" s="159"/>
      <c r="M57" s="159"/>
      <c r="N57" s="159"/>
      <c r="O57" s="113"/>
      <c r="P57" s="159"/>
      <c r="Q57" s="159"/>
      <c r="R57" s="159"/>
      <c r="T57" s="159"/>
      <c r="U57" s="159"/>
      <c r="V57" s="159"/>
      <c r="X57" s="159"/>
      <c r="Y57" s="159"/>
      <c r="Z57" s="159"/>
    </row>
    <row r="58" spans="2:26" ht="15" customHeight="1" thickBot="1" thickTop="1">
      <c r="B58" s="219"/>
      <c r="C58" s="28" t="s">
        <v>61</v>
      </c>
      <c r="D58" s="30" t="s">
        <v>95</v>
      </c>
      <c r="E58" s="31" t="s">
        <v>2</v>
      </c>
      <c r="F58" s="87">
        <v>19.6</v>
      </c>
      <c r="G58" s="88">
        <v>17658.720937142854</v>
      </c>
      <c r="H58" s="247">
        <f t="shared" si="0"/>
        <v>346110.93036799994</v>
      </c>
      <c r="I58" s="133"/>
      <c r="J58" s="152"/>
      <c r="K58" s="151"/>
      <c r="L58" s="159"/>
      <c r="M58" s="159"/>
      <c r="N58" s="159"/>
      <c r="O58" s="113"/>
      <c r="P58" s="159"/>
      <c r="Q58" s="121"/>
      <c r="R58" s="159"/>
      <c r="T58" s="159"/>
      <c r="U58" s="121"/>
      <c r="V58" s="121"/>
      <c r="X58" s="159"/>
      <c r="Y58" s="121"/>
      <c r="Z58" s="159"/>
    </row>
    <row r="59" spans="2:26" ht="15" customHeight="1" thickBot="1">
      <c r="B59" s="62" t="s">
        <v>96</v>
      </c>
      <c r="C59" s="81"/>
      <c r="D59" s="17"/>
      <c r="E59" s="18"/>
      <c r="F59" s="24"/>
      <c r="G59" s="63">
        <v>0</v>
      </c>
      <c r="H59" s="226">
        <f>SUM(H41:H58)</f>
        <v>952372.0303679999</v>
      </c>
      <c r="I59" s="141"/>
      <c r="J59" s="163"/>
      <c r="K59" s="164"/>
      <c r="L59" s="159"/>
      <c r="M59" s="159"/>
      <c r="N59" s="121"/>
      <c r="O59" s="113"/>
      <c r="P59" s="181"/>
      <c r="Q59" s="159"/>
      <c r="R59" s="178"/>
      <c r="S59" s="147"/>
      <c r="T59" s="159"/>
      <c r="U59" s="159"/>
      <c r="V59" s="179"/>
      <c r="X59" s="159"/>
      <c r="Y59" s="159"/>
      <c r="Z59" s="179"/>
    </row>
    <row r="60" spans="2:26" ht="15" customHeight="1">
      <c r="B60" s="220" t="s">
        <v>97</v>
      </c>
      <c r="C60" s="2" t="s">
        <v>62</v>
      </c>
      <c r="D60" s="8" t="s">
        <v>29</v>
      </c>
      <c r="E60" s="9" t="s">
        <v>2</v>
      </c>
      <c r="F60" s="70">
        <v>14.63</v>
      </c>
      <c r="G60" s="71">
        <v>2041.598086124402</v>
      </c>
      <c r="H60" s="240">
        <f t="shared" si="0"/>
        <v>29868.58</v>
      </c>
      <c r="I60" s="133"/>
      <c r="J60" s="152"/>
      <c r="K60" s="151"/>
      <c r="L60" s="159"/>
      <c r="M60" s="159"/>
      <c r="N60" s="159"/>
      <c r="O60" s="113"/>
      <c r="P60" s="159"/>
      <c r="Q60" s="153"/>
      <c r="R60" s="153"/>
      <c r="T60" s="159"/>
      <c r="U60" s="153"/>
      <c r="V60" s="153"/>
      <c r="X60" s="159"/>
      <c r="Y60" s="153"/>
      <c r="Z60" s="154"/>
    </row>
    <row r="61" spans="2:26" ht="15" customHeight="1">
      <c r="B61" s="221"/>
      <c r="C61" s="3"/>
      <c r="D61" s="10" t="s">
        <v>30</v>
      </c>
      <c r="E61" s="11" t="s">
        <v>4</v>
      </c>
      <c r="F61" s="72">
        <v>20</v>
      </c>
      <c r="G61" s="73">
        <v>6</v>
      </c>
      <c r="H61" s="242">
        <f t="shared" si="0"/>
        <v>120</v>
      </c>
      <c r="I61" s="133"/>
      <c r="J61" s="161"/>
      <c r="K61" s="160"/>
      <c r="L61" s="159"/>
      <c r="M61" s="159"/>
      <c r="N61" s="159"/>
      <c r="O61" s="113"/>
      <c r="P61" s="159"/>
      <c r="Q61" s="159"/>
      <c r="R61" s="159"/>
      <c r="T61" s="159"/>
      <c r="U61" s="159"/>
      <c r="V61" s="159"/>
      <c r="X61" s="159"/>
      <c r="Y61" s="159"/>
      <c r="Z61" s="159"/>
    </row>
    <row r="62" spans="2:26" ht="15" customHeight="1" thickBot="1">
      <c r="B62" s="221"/>
      <c r="C62" s="19"/>
      <c r="D62" s="12" t="s">
        <v>31</v>
      </c>
      <c r="E62" s="13" t="s">
        <v>5</v>
      </c>
      <c r="F62" s="74">
        <v>0.8</v>
      </c>
      <c r="G62" s="75">
        <v>47955</v>
      </c>
      <c r="H62" s="242">
        <f t="shared" si="0"/>
        <v>38364</v>
      </c>
      <c r="I62" s="133"/>
      <c r="J62" s="152"/>
      <c r="K62" s="151"/>
      <c r="L62" s="159"/>
      <c r="M62" s="159"/>
      <c r="N62" s="159"/>
      <c r="O62" s="113"/>
      <c r="P62" s="159"/>
      <c r="Q62" s="121"/>
      <c r="R62" s="159"/>
      <c r="T62" s="159"/>
      <c r="U62" s="121"/>
      <c r="V62" s="121"/>
      <c r="X62" s="159"/>
      <c r="Y62" s="121"/>
      <c r="Z62" s="159"/>
    </row>
    <row r="63" spans="2:26" ht="15" customHeight="1" thickTop="1">
      <c r="B63" s="221"/>
      <c r="C63" s="22" t="s">
        <v>63</v>
      </c>
      <c r="D63" s="26" t="s">
        <v>29</v>
      </c>
      <c r="E63" s="27" t="s">
        <v>3</v>
      </c>
      <c r="F63" s="78">
        <v>2.34</v>
      </c>
      <c r="G63" s="77">
        <v>0</v>
      </c>
      <c r="H63" s="246">
        <f t="shared" si="0"/>
        <v>0</v>
      </c>
      <c r="I63" s="133"/>
      <c r="J63" s="161"/>
      <c r="K63" s="160"/>
      <c r="L63" s="159"/>
      <c r="M63" s="159"/>
      <c r="N63" s="159"/>
      <c r="O63" s="113"/>
      <c r="P63" s="159"/>
      <c r="Q63" s="159"/>
      <c r="R63" s="159"/>
      <c r="T63" s="159"/>
      <c r="U63" s="159"/>
      <c r="V63" s="159"/>
      <c r="X63" s="159"/>
      <c r="Y63" s="159"/>
      <c r="Z63" s="159"/>
    </row>
    <row r="64" spans="2:26" ht="15" customHeight="1">
      <c r="B64" s="221"/>
      <c r="C64" s="3"/>
      <c r="D64" s="10" t="s">
        <v>17</v>
      </c>
      <c r="E64" s="11" t="s">
        <v>3</v>
      </c>
      <c r="F64" s="72">
        <v>41.67</v>
      </c>
      <c r="G64" s="73">
        <v>0</v>
      </c>
      <c r="H64" s="242">
        <f t="shared" si="0"/>
        <v>0</v>
      </c>
      <c r="I64" s="133"/>
      <c r="J64" s="152"/>
      <c r="K64" s="151"/>
      <c r="L64" s="159"/>
      <c r="M64" s="159"/>
      <c r="N64" s="159"/>
      <c r="O64" s="113"/>
      <c r="P64" s="159"/>
      <c r="Q64" s="121"/>
      <c r="R64" s="159"/>
      <c r="T64" s="159"/>
      <c r="U64" s="121"/>
      <c r="V64" s="121"/>
      <c r="X64" s="159"/>
      <c r="Y64" s="121"/>
      <c r="Z64" s="159"/>
    </row>
    <row r="65" spans="2:26" ht="15" customHeight="1" thickBot="1">
      <c r="B65" s="221"/>
      <c r="C65" s="19"/>
      <c r="D65" s="12" t="s">
        <v>20</v>
      </c>
      <c r="E65" s="13" t="s">
        <v>3</v>
      </c>
      <c r="F65" s="74">
        <v>6.53</v>
      </c>
      <c r="G65" s="75">
        <v>533.7212863705972</v>
      </c>
      <c r="H65" s="249">
        <f t="shared" si="0"/>
        <v>3485.2</v>
      </c>
      <c r="I65" s="133"/>
      <c r="J65" s="152"/>
      <c r="K65" s="151"/>
      <c r="L65" s="159"/>
      <c r="M65" s="159"/>
      <c r="N65" s="159"/>
      <c r="O65" s="113"/>
      <c r="P65" s="159"/>
      <c r="Q65" s="121"/>
      <c r="R65" s="159"/>
      <c r="T65" s="159"/>
      <c r="U65" s="121"/>
      <c r="V65" s="121"/>
      <c r="X65" s="159"/>
      <c r="Y65" s="121"/>
      <c r="Z65" s="159"/>
    </row>
    <row r="66" spans="2:26" ht="15" customHeight="1" thickTop="1">
      <c r="B66" s="221"/>
      <c r="C66" s="22" t="s">
        <v>64</v>
      </c>
      <c r="D66" s="26" t="s">
        <v>29</v>
      </c>
      <c r="E66" s="27" t="s">
        <v>3</v>
      </c>
      <c r="F66" s="78">
        <v>10.24</v>
      </c>
      <c r="G66" s="77">
        <v>117.90625000000001</v>
      </c>
      <c r="H66" s="245">
        <f t="shared" si="0"/>
        <v>1207.3600000000001</v>
      </c>
      <c r="I66" s="133"/>
      <c r="J66" s="152"/>
      <c r="K66" s="151"/>
      <c r="L66" s="159"/>
      <c r="M66" s="159"/>
      <c r="N66" s="159"/>
      <c r="O66" s="113"/>
      <c r="P66" s="159"/>
      <c r="Q66" s="121"/>
      <c r="R66" s="159"/>
      <c r="T66" s="159"/>
      <c r="U66" s="121"/>
      <c r="V66" s="121"/>
      <c r="X66" s="159"/>
      <c r="Y66" s="121"/>
      <c r="Z66" s="159"/>
    </row>
    <row r="67" spans="2:26" ht="15" customHeight="1" thickBot="1">
      <c r="B67" s="221"/>
      <c r="C67" s="19"/>
      <c r="D67" s="89" t="s">
        <v>18</v>
      </c>
      <c r="E67" s="13" t="s">
        <v>3</v>
      </c>
      <c r="F67" s="74">
        <v>5500</v>
      </c>
      <c r="G67" s="90">
        <v>21</v>
      </c>
      <c r="H67" s="242">
        <f t="shared" si="0"/>
        <v>115500</v>
      </c>
      <c r="I67" s="133"/>
      <c r="J67" s="161"/>
      <c r="K67" s="160"/>
      <c r="L67" s="159"/>
      <c r="M67" s="159"/>
      <c r="N67" s="159"/>
      <c r="O67" s="113"/>
      <c r="P67" s="159"/>
      <c r="Q67" s="159"/>
      <c r="R67" s="159"/>
      <c r="T67" s="159"/>
      <c r="U67" s="159"/>
      <c r="V67" s="159"/>
      <c r="X67" s="159"/>
      <c r="Y67" s="159"/>
      <c r="Z67" s="159"/>
    </row>
    <row r="68" spans="2:26" ht="15" customHeight="1" thickBot="1" thickTop="1">
      <c r="B68" s="221"/>
      <c r="C68" s="23" t="s">
        <v>98</v>
      </c>
      <c r="D68" s="32" t="s">
        <v>17</v>
      </c>
      <c r="E68" s="33" t="s">
        <v>5</v>
      </c>
      <c r="F68" s="42">
        <v>23.5</v>
      </c>
      <c r="G68" s="86">
        <v>44.12085106382978</v>
      </c>
      <c r="H68" s="248">
        <f aca="true" t="shared" si="1" ref="H68:H99">F68*G68</f>
        <v>1036.84</v>
      </c>
      <c r="I68" s="133"/>
      <c r="J68" s="183"/>
      <c r="K68" s="151"/>
      <c r="L68" s="121"/>
      <c r="M68" s="122"/>
      <c r="N68" s="122"/>
      <c r="O68" s="110"/>
      <c r="P68" s="159"/>
      <c r="Q68" s="121"/>
      <c r="R68" s="159"/>
      <c r="T68" s="159"/>
      <c r="U68" s="121"/>
      <c r="V68" s="159"/>
      <c r="X68" s="159"/>
      <c r="Y68" s="121"/>
      <c r="Z68" s="159"/>
    </row>
    <row r="69" spans="2:26" ht="15" customHeight="1" thickBot="1" thickTop="1">
      <c r="B69" s="225"/>
      <c r="C69" s="28" t="s">
        <v>65</v>
      </c>
      <c r="D69" s="30" t="s">
        <v>17</v>
      </c>
      <c r="E69" s="31" t="s">
        <v>5</v>
      </c>
      <c r="F69" s="87">
        <v>1500</v>
      </c>
      <c r="G69" s="88">
        <v>620</v>
      </c>
      <c r="H69" s="243">
        <f t="shared" si="1"/>
        <v>930000</v>
      </c>
      <c r="I69" s="133"/>
      <c r="J69" s="161"/>
      <c r="K69" s="160"/>
      <c r="L69" s="159"/>
      <c r="M69" s="159"/>
      <c r="N69" s="159"/>
      <c r="O69" s="113"/>
      <c r="P69" s="159"/>
      <c r="Q69" s="159"/>
      <c r="R69" s="159"/>
      <c r="T69" s="159"/>
      <c r="U69" s="159"/>
      <c r="V69" s="159"/>
      <c r="X69" s="159"/>
      <c r="Y69" s="159"/>
      <c r="Z69" s="159"/>
    </row>
    <row r="70" spans="2:26" ht="15" customHeight="1" thickBot="1">
      <c r="B70" s="62" t="s">
        <v>99</v>
      </c>
      <c r="C70" s="81"/>
      <c r="D70" s="17"/>
      <c r="E70" s="18"/>
      <c r="F70" s="24"/>
      <c r="G70" s="63">
        <v>0</v>
      </c>
      <c r="H70" s="226">
        <f>SUM(H60:H69)</f>
        <v>1119581.98</v>
      </c>
      <c r="I70" s="141"/>
      <c r="J70" s="163"/>
      <c r="K70" s="164"/>
      <c r="L70" s="159"/>
      <c r="M70" s="159"/>
      <c r="N70" s="121"/>
      <c r="O70" s="113"/>
      <c r="P70" s="181"/>
      <c r="Q70" s="159"/>
      <c r="R70" s="178"/>
      <c r="S70" s="147"/>
      <c r="T70" s="159"/>
      <c r="U70" s="159"/>
      <c r="V70" s="179"/>
      <c r="X70" s="159"/>
      <c r="Y70" s="159"/>
      <c r="Z70" s="179"/>
    </row>
    <row r="71" spans="2:26" ht="15" customHeight="1">
      <c r="B71" s="220" t="s">
        <v>100</v>
      </c>
      <c r="C71" s="2" t="s">
        <v>66</v>
      </c>
      <c r="D71" s="8" t="s">
        <v>32</v>
      </c>
      <c r="E71" s="9" t="s">
        <v>2</v>
      </c>
      <c r="F71" s="70">
        <v>15.6</v>
      </c>
      <c r="G71" s="71">
        <v>0</v>
      </c>
      <c r="H71" s="58">
        <f t="shared" si="1"/>
        <v>0</v>
      </c>
      <c r="I71" s="133"/>
      <c r="J71" s="161"/>
      <c r="K71" s="160"/>
      <c r="L71" s="159"/>
      <c r="M71" s="159"/>
      <c r="N71" s="159"/>
      <c r="O71" s="113"/>
      <c r="P71" s="159"/>
      <c r="Q71" s="153"/>
      <c r="R71" s="154"/>
      <c r="T71" s="159"/>
      <c r="U71" s="153"/>
      <c r="V71" s="153"/>
      <c r="X71" s="159"/>
      <c r="Y71" s="153"/>
      <c r="Z71" s="154"/>
    </row>
    <row r="72" spans="2:26" ht="15" customHeight="1" thickBot="1">
      <c r="B72" s="221"/>
      <c r="C72" s="19"/>
      <c r="D72" s="12" t="s">
        <v>33</v>
      </c>
      <c r="E72" s="13" t="s">
        <v>2</v>
      </c>
      <c r="F72" s="74">
        <v>31.44</v>
      </c>
      <c r="G72" s="75">
        <v>0</v>
      </c>
      <c r="H72" s="249">
        <f t="shared" si="1"/>
        <v>0</v>
      </c>
      <c r="I72" s="133"/>
      <c r="J72" s="161"/>
      <c r="K72" s="160"/>
      <c r="L72" s="159"/>
      <c r="M72" s="159"/>
      <c r="N72" s="159"/>
      <c r="O72" s="113"/>
      <c r="P72" s="159"/>
      <c r="Q72" s="159"/>
      <c r="R72" s="159"/>
      <c r="T72" s="159"/>
      <c r="U72" s="159"/>
      <c r="V72" s="159"/>
      <c r="X72" s="159"/>
      <c r="Y72" s="159"/>
      <c r="Z72" s="159"/>
    </row>
    <row r="73" spans="2:26" ht="15" customHeight="1" thickTop="1">
      <c r="B73" s="221"/>
      <c r="C73" s="22" t="s">
        <v>67</v>
      </c>
      <c r="D73" s="26" t="s">
        <v>34</v>
      </c>
      <c r="E73" s="27" t="s">
        <v>2</v>
      </c>
      <c r="F73" s="78">
        <v>15.6</v>
      </c>
      <c r="G73" s="77">
        <v>0</v>
      </c>
      <c r="H73" s="243">
        <f t="shared" si="1"/>
        <v>0</v>
      </c>
      <c r="I73" s="133"/>
      <c r="J73" s="161"/>
      <c r="K73" s="160"/>
      <c r="L73" s="159"/>
      <c r="M73" s="159"/>
      <c r="N73" s="159"/>
      <c r="O73" s="113"/>
      <c r="P73" s="159"/>
      <c r="Q73" s="159"/>
      <c r="R73" s="159"/>
      <c r="T73" s="159"/>
      <c r="U73" s="159"/>
      <c r="V73" s="159"/>
      <c r="X73" s="159"/>
      <c r="Y73" s="159"/>
      <c r="Z73" s="159"/>
    </row>
    <row r="74" spans="2:26" ht="15" customHeight="1" thickBot="1">
      <c r="B74" s="221"/>
      <c r="C74" s="19"/>
      <c r="D74" s="12" t="s">
        <v>33</v>
      </c>
      <c r="E74" s="13" t="s">
        <v>2</v>
      </c>
      <c r="F74" s="74">
        <v>31.45</v>
      </c>
      <c r="G74" s="75">
        <v>0</v>
      </c>
      <c r="H74" s="245">
        <f t="shared" si="1"/>
        <v>0</v>
      </c>
      <c r="I74" s="133"/>
      <c r="J74" s="161"/>
      <c r="K74" s="160"/>
      <c r="L74" s="159"/>
      <c r="M74" s="159"/>
      <c r="N74" s="159"/>
      <c r="O74" s="113"/>
      <c r="P74" s="159"/>
      <c r="Q74" s="159"/>
      <c r="R74" s="159"/>
      <c r="T74" s="159"/>
      <c r="U74" s="159"/>
      <c r="V74" s="159"/>
      <c r="X74" s="159"/>
      <c r="Y74" s="159"/>
      <c r="Z74" s="159"/>
    </row>
    <row r="75" spans="2:26" ht="15" customHeight="1" thickTop="1">
      <c r="B75" s="221"/>
      <c r="C75" s="22" t="s">
        <v>68</v>
      </c>
      <c r="D75" s="26" t="s">
        <v>32</v>
      </c>
      <c r="E75" s="27" t="s">
        <v>2</v>
      </c>
      <c r="F75" s="78">
        <v>16.72</v>
      </c>
      <c r="G75" s="77">
        <v>818.0741626794259</v>
      </c>
      <c r="H75" s="246">
        <f t="shared" si="1"/>
        <v>13678.199999999999</v>
      </c>
      <c r="I75" s="133"/>
      <c r="J75" s="152"/>
      <c r="K75" s="151"/>
      <c r="L75" s="159"/>
      <c r="M75" s="159"/>
      <c r="N75" s="159"/>
      <c r="O75" s="113"/>
      <c r="P75" s="159"/>
      <c r="Q75" s="121"/>
      <c r="R75" s="159"/>
      <c r="T75" s="159"/>
      <c r="U75" s="121"/>
      <c r="V75" s="121"/>
      <c r="X75" s="159"/>
      <c r="Y75" s="121"/>
      <c r="Z75" s="159"/>
    </row>
    <row r="76" spans="2:26" ht="15" customHeight="1" thickBot="1">
      <c r="B76" s="221"/>
      <c r="C76" s="3"/>
      <c r="D76" s="10" t="s">
        <v>33</v>
      </c>
      <c r="E76" s="11" t="s">
        <v>2</v>
      </c>
      <c r="F76" s="72">
        <v>34.5</v>
      </c>
      <c r="G76" s="75">
        <v>0</v>
      </c>
      <c r="H76" s="242">
        <f t="shared" si="1"/>
        <v>0</v>
      </c>
      <c r="I76" s="133"/>
      <c r="J76" s="161"/>
      <c r="K76" s="160"/>
      <c r="L76" s="159"/>
      <c r="M76" s="159"/>
      <c r="N76" s="159"/>
      <c r="O76" s="113"/>
      <c r="P76" s="159"/>
      <c r="Q76" s="159"/>
      <c r="R76" s="159"/>
      <c r="T76" s="159"/>
      <c r="U76" s="159"/>
      <c r="V76" s="159"/>
      <c r="X76" s="159"/>
      <c r="Y76" s="159"/>
      <c r="Z76" s="159"/>
    </row>
    <row r="77" spans="2:26" ht="15" customHeight="1" thickTop="1">
      <c r="B77" s="221"/>
      <c r="C77" s="22" t="s">
        <v>69</v>
      </c>
      <c r="D77" s="26" t="s">
        <v>32</v>
      </c>
      <c r="E77" s="27" t="s">
        <v>2</v>
      </c>
      <c r="F77" s="78">
        <v>24.5</v>
      </c>
      <c r="G77" s="77">
        <v>0</v>
      </c>
      <c r="H77" s="246">
        <f t="shared" si="1"/>
        <v>0</v>
      </c>
      <c r="I77" s="133"/>
      <c r="J77" s="152"/>
      <c r="K77" s="184"/>
      <c r="L77" s="159"/>
      <c r="M77" s="159"/>
      <c r="N77" s="159"/>
      <c r="O77" s="113"/>
      <c r="P77" s="159"/>
      <c r="Q77" s="159"/>
      <c r="R77" s="159"/>
      <c r="T77" s="159"/>
      <c r="U77" s="121"/>
      <c r="V77" s="121"/>
      <c r="X77" s="159"/>
      <c r="Y77" s="159"/>
      <c r="Z77" s="159"/>
    </row>
    <row r="78" spans="2:26" ht="15" customHeight="1">
      <c r="B78" s="221"/>
      <c r="C78" s="14"/>
      <c r="D78" s="91" t="s">
        <v>35</v>
      </c>
      <c r="E78" s="92" t="s">
        <v>4</v>
      </c>
      <c r="F78" s="76">
        <v>735.8</v>
      </c>
      <c r="G78" s="73">
        <v>232.685838543082</v>
      </c>
      <c r="H78" s="242">
        <f t="shared" si="1"/>
        <v>171210.23999999973</v>
      </c>
      <c r="I78" s="185"/>
      <c r="J78" s="183"/>
      <c r="K78" s="182"/>
      <c r="L78" s="121"/>
      <c r="M78" s="122"/>
      <c r="N78" s="122"/>
      <c r="O78" s="110"/>
      <c r="P78" s="156"/>
      <c r="Q78" s="120"/>
      <c r="R78" s="120"/>
      <c r="T78" s="123"/>
      <c r="U78" s="159"/>
      <c r="V78" s="159"/>
      <c r="X78" s="123"/>
      <c r="Y78" s="159"/>
      <c r="Z78" s="159"/>
    </row>
    <row r="79" spans="2:26" ht="15" customHeight="1" thickBot="1">
      <c r="B79" s="221"/>
      <c r="C79" s="3"/>
      <c r="D79" s="10" t="s">
        <v>16</v>
      </c>
      <c r="E79" s="11" t="s">
        <v>2</v>
      </c>
      <c r="F79" s="72">
        <v>14.34</v>
      </c>
      <c r="G79" s="75">
        <v>25156.6429567643</v>
      </c>
      <c r="H79" s="249">
        <f t="shared" si="1"/>
        <v>360746.26000000007</v>
      </c>
      <c r="I79" s="133"/>
      <c r="J79" s="152"/>
      <c r="K79" s="151"/>
      <c r="L79" s="159"/>
      <c r="M79" s="159"/>
      <c r="N79" s="159"/>
      <c r="O79" s="113"/>
      <c r="P79" s="159"/>
      <c r="Q79" s="121"/>
      <c r="R79" s="159"/>
      <c r="T79" s="159"/>
      <c r="U79" s="121"/>
      <c r="V79" s="121"/>
      <c r="X79" s="159"/>
      <c r="Y79" s="121"/>
      <c r="Z79" s="159"/>
    </row>
    <row r="80" spans="2:26" ht="15" customHeight="1" thickBot="1" thickTop="1">
      <c r="B80" s="221"/>
      <c r="C80" s="23" t="s">
        <v>70</v>
      </c>
      <c r="D80" s="32"/>
      <c r="E80" s="33" t="s">
        <v>2</v>
      </c>
      <c r="F80" s="42">
        <v>32.84</v>
      </c>
      <c r="G80" s="86">
        <v>0</v>
      </c>
      <c r="H80" s="245">
        <f t="shared" si="1"/>
        <v>0</v>
      </c>
      <c r="I80" s="133"/>
      <c r="J80" s="161"/>
      <c r="K80" s="160"/>
      <c r="L80" s="159"/>
      <c r="M80" s="159"/>
      <c r="N80" s="159"/>
      <c r="O80" s="113"/>
      <c r="P80" s="159"/>
      <c r="Q80" s="159"/>
      <c r="R80" s="159"/>
      <c r="T80" s="159"/>
      <c r="U80" s="159"/>
      <c r="V80" s="159"/>
      <c r="X80" s="159"/>
      <c r="Y80" s="159"/>
      <c r="Z80" s="159"/>
    </row>
    <row r="81" spans="2:26" ht="15" customHeight="1" thickBot="1" thickTop="1">
      <c r="B81" s="222"/>
      <c r="C81" s="28" t="s">
        <v>71</v>
      </c>
      <c r="D81" s="30"/>
      <c r="E81" s="31" t="s">
        <v>2</v>
      </c>
      <c r="F81" s="87">
        <v>33</v>
      </c>
      <c r="G81" s="88">
        <v>0</v>
      </c>
      <c r="H81" s="247">
        <f t="shared" si="1"/>
        <v>0</v>
      </c>
      <c r="I81" s="133"/>
      <c r="J81" s="161"/>
      <c r="K81" s="160"/>
      <c r="L81" s="159"/>
      <c r="M81" s="159"/>
      <c r="N81" s="159"/>
      <c r="O81" s="113"/>
      <c r="P81" s="159"/>
      <c r="Q81" s="159"/>
      <c r="R81" s="159"/>
      <c r="T81" s="159"/>
      <c r="U81" s="159"/>
      <c r="V81" s="159"/>
      <c r="X81" s="159"/>
      <c r="Y81" s="159"/>
      <c r="Z81" s="178"/>
    </row>
    <row r="82" spans="2:26" ht="15" customHeight="1" thickBot="1">
      <c r="B82" s="62" t="s">
        <v>101</v>
      </c>
      <c r="C82" s="81"/>
      <c r="D82" s="17"/>
      <c r="E82" s="18"/>
      <c r="F82" s="24"/>
      <c r="G82" s="63">
        <v>0</v>
      </c>
      <c r="H82" s="226">
        <f>SUM(H71:H81)</f>
        <v>545634.6999999998</v>
      </c>
      <c r="I82" s="141"/>
      <c r="J82" s="163"/>
      <c r="K82" s="164"/>
      <c r="L82" s="159"/>
      <c r="M82" s="159"/>
      <c r="N82" s="121"/>
      <c r="O82" s="113"/>
      <c r="P82" s="181"/>
      <c r="Q82" s="159"/>
      <c r="R82" s="178"/>
      <c r="S82" s="147"/>
      <c r="T82" s="159"/>
      <c r="U82" s="159"/>
      <c r="V82" s="179"/>
      <c r="X82" s="159"/>
      <c r="Y82" s="159"/>
      <c r="Z82" s="179"/>
    </row>
    <row r="83" spans="2:26" ht="15" customHeight="1">
      <c r="B83" s="220" t="s">
        <v>102</v>
      </c>
      <c r="C83" s="2" t="s">
        <v>72</v>
      </c>
      <c r="D83" s="8" t="s">
        <v>36</v>
      </c>
      <c r="E83" s="9" t="s">
        <v>4</v>
      </c>
      <c r="F83" s="70">
        <v>18</v>
      </c>
      <c r="G83" s="71">
        <v>0</v>
      </c>
      <c r="H83" s="240">
        <f t="shared" si="1"/>
        <v>0</v>
      </c>
      <c r="I83" s="133"/>
      <c r="J83" s="161"/>
      <c r="K83" s="160"/>
      <c r="L83" s="159"/>
      <c r="M83" s="159"/>
      <c r="N83" s="159"/>
      <c r="O83" s="113"/>
      <c r="P83" s="159"/>
      <c r="Q83" s="153"/>
      <c r="R83" s="154"/>
      <c r="T83" s="159"/>
      <c r="U83" s="153"/>
      <c r="V83" s="154"/>
      <c r="X83" s="159"/>
      <c r="Y83" s="153"/>
      <c r="Z83" s="154"/>
    </row>
    <row r="84" spans="2:26" ht="15" customHeight="1" thickBot="1">
      <c r="B84" s="221"/>
      <c r="C84" s="19"/>
      <c r="D84" s="12" t="s">
        <v>37</v>
      </c>
      <c r="E84" s="13" t="s">
        <v>4</v>
      </c>
      <c r="F84" s="74">
        <v>82</v>
      </c>
      <c r="G84" s="75">
        <v>0</v>
      </c>
      <c r="H84" s="249">
        <f t="shared" si="1"/>
        <v>0</v>
      </c>
      <c r="I84" s="186"/>
      <c r="J84" s="161"/>
      <c r="K84" s="160"/>
      <c r="L84" s="121"/>
      <c r="M84" s="122"/>
      <c r="N84" s="122"/>
      <c r="O84" s="110"/>
      <c r="P84" s="122"/>
      <c r="Q84" s="159"/>
      <c r="R84" s="159"/>
      <c r="T84" s="123"/>
      <c r="U84" s="159"/>
      <c r="V84" s="159"/>
      <c r="X84" s="123"/>
      <c r="Y84" s="159"/>
      <c r="Z84" s="159"/>
    </row>
    <row r="85" spans="2:26" ht="15" customHeight="1" thickTop="1">
      <c r="B85" s="221"/>
      <c r="C85" s="22" t="s">
        <v>73</v>
      </c>
      <c r="D85" s="26" t="s">
        <v>36</v>
      </c>
      <c r="E85" s="27" t="s">
        <v>4</v>
      </c>
      <c r="F85" s="78">
        <v>48</v>
      </c>
      <c r="G85" s="77">
        <v>348.12083333333334</v>
      </c>
      <c r="H85" s="245">
        <f t="shared" si="1"/>
        <v>16709.8</v>
      </c>
      <c r="I85" s="133"/>
      <c r="J85" s="152"/>
      <c r="K85" s="187"/>
      <c r="L85" s="159"/>
      <c r="M85" s="159"/>
      <c r="N85" s="159"/>
      <c r="O85" s="113"/>
      <c r="P85" s="159"/>
      <c r="Q85" s="121"/>
      <c r="R85" s="159"/>
      <c r="T85" s="159"/>
      <c r="U85" s="121"/>
      <c r="V85" s="121"/>
      <c r="X85" s="159"/>
      <c r="Y85" s="121"/>
      <c r="Z85" s="159"/>
    </row>
    <row r="86" spans="2:26" ht="15" customHeight="1" thickBot="1">
      <c r="B86" s="221"/>
      <c r="C86" s="19"/>
      <c r="D86" s="12" t="s">
        <v>37</v>
      </c>
      <c r="E86" s="13" t="s">
        <v>4</v>
      </c>
      <c r="F86" s="74">
        <v>66</v>
      </c>
      <c r="G86" s="75">
        <v>2768.5600000000004</v>
      </c>
      <c r="H86" s="242">
        <f t="shared" si="1"/>
        <v>182724.96000000002</v>
      </c>
      <c r="I86" s="133"/>
      <c r="J86" s="161"/>
      <c r="K86" s="187"/>
      <c r="L86" s="120"/>
      <c r="M86" s="159"/>
      <c r="N86" s="159"/>
      <c r="O86" s="113"/>
      <c r="P86" s="120"/>
      <c r="Q86" s="120"/>
      <c r="R86" s="120"/>
      <c r="T86" s="159"/>
      <c r="U86" s="159"/>
      <c r="V86" s="159"/>
      <c r="X86" s="159"/>
      <c r="Y86" s="159"/>
      <c r="Z86" s="159"/>
    </row>
    <row r="87" spans="2:26" ht="15" customHeight="1" thickBot="1" thickTop="1">
      <c r="B87" s="221"/>
      <c r="C87" s="93" t="s">
        <v>74</v>
      </c>
      <c r="D87" s="94" t="s">
        <v>37</v>
      </c>
      <c r="E87" s="95" t="s">
        <v>2</v>
      </c>
      <c r="F87" s="42">
        <v>13.1</v>
      </c>
      <c r="G87" s="86">
        <v>16733.34320610687</v>
      </c>
      <c r="H87" s="250">
        <f t="shared" si="1"/>
        <v>219206.796</v>
      </c>
      <c r="I87" s="133"/>
      <c r="J87" s="124"/>
      <c r="K87" s="150"/>
      <c r="L87" s="159"/>
      <c r="M87" s="159"/>
      <c r="N87" s="159"/>
      <c r="O87" s="110"/>
      <c r="P87" s="159"/>
      <c r="Q87" s="153"/>
      <c r="R87" s="159"/>
      <c r="T87" s="159"/>
      <c r="U87" s="121"/>
      <c r="V87" s="121"/>
      <c r="X87" s="159"/>
      <c r="Y87" s="153"/>
      <c r="Z87" s="159"/>
    </row>
    <row r="88" spans="2:26" ht="15" customHeight="1" thickTop="1">
      <c r="B88" s="221"/>
      <c r="C88" s="14" t="s">
        <v>75</v>
      </c>
      <c r="D88" s="20" t="s">
        <v>38</v>
      </c>
      <c r="E88" s="21" t="s">
        <v>5</v>
      </c>
      <c r="F88" s="235">
        <v>0.08</v>
      </c>
      <c r="G88" s="77">
        <v>515969.9999999997</v>
      </c>
      <c r="H88" s="246">
        <f t="shared" si="1"/>
        <v>41277.59999999998</v>
      </c>
      <c r="I88" s="185"/>
      <c r="J88" s="161"/>
      <c r="K88" s="160"/>
      <c r="L88" s="156"/>
      <c r="M88" s="122"/>
      <c r="N88" s="122"/>
      <c r="O88" s="110"/>
      <c r="P88" s="156"/>
      <c r="Q88" s="120"/>
      <c r="R88" s="120"/>
      <c r="T88" s="123"/>
      <c r="U88" s="159"/>
      <c r="V88" s="159"/>
      <c r="X88" s="123"/>
      <c r="Y88" s="159"/>
      <c r="Z88" s="159"/>
    </row>
    <row r="89" spans="2:26" ht="15" customHeight="1">
      <c r="B89" s="221"/>
      <c r="C89" s="3"/>
      <c r="D89" s="10" t="s">
        <v>39</v>
      </c>
      <c r="E89" s="11" t="s">
        <v>5</v>
      </c>
      <c r="F89" s="72">
        <v>0.033359999999999994</v>
      </c>
      <c r="G89" s="73">
        <v>11186369.304556359</v>
      </c>
      <c r="H89" s="245">
        <f t="shared" si="1"/>
        <v>373177.28</v>
      </c>
      <c r="I89" s="185"/>
      <c r="J89" s="161"/>
      <c r="K89" s="160"/>
      <c r="L89" s="172"/>
      <c r="M89" s="122"/>
      <c r="N89" s="122"/>
      <c r="O89" s="110"/>
      <c r="P89" s="156"/>
      <c r="Q89" s="120"/>
      <c r="R89" s="120"/>
      <c r="T89" s="123"/>
      <c r="U89" s="159"/>
      <c r="V89" s="159"/>
      <c r="X89" s="123"/>
      <c r="Y89" s="159"/>
      <c r="Z89" s="159"/>
    </row>
    <row r="90" spans="2:26" ht="15" customHeight="1">
      <c r="B90" s="221"/>
      <c r="C90" s="3"/>
      <c r="D90" s="10" t="s">
        <v>40</v>
      </c>
      <c r="E90" s="11" t="s">
        <v>5</v>
      </c>
      <c r="F90" s="72">
        <v>0.05</v>
      </c>
      <c r="G90" s="73">
        <v>2999776</v>
      </c>
      <c r="H90" s="244">
        <f t="shared" si="1"/>
        <v>149988.80000000002</v>
      </c>
      <c r="I90" s="133"/>
      <c r="J90" s="152"/>
      <c r="K90" s="151"/>
      <c r="L90" s="159"/>
      <c r="M90" s="159"/>
      <c r="N90" s="159"/>
      <c r="O90" s="113"/>
      <c r="P90" s="159"/>
      <c r="Q90" s="153"/>
      <c r="R90" s="159"/>
      <c r="T90" s="159"/>
      <c r="U90" s="121"/>
      <c r="V90" s="121"/>
      <c r="X90" s="159"/>
      <c r="Y90" s="153"/>
      <c r="Z90" s="159"/>
    </row>
    <row r="91" spans="2:26" ht="15" customHeight="1" thickBot="1">
      <c r="B91" s="222"/>
      <c r="C91" s="34"/>
      <c r="D91" s="15" t="s">
        <v>41</v>
      </c>
      <c r="E91" s="16" t="s">
        <v>5</v>
      </c>
      <c r="F91" s="79">
        <v>0.17</v>
      </c>
      <c r="G91" s="80">
        <v>1410057.6470588234</v>
      </c>
      <c r="H91" s="243">
        <f t="shared" si="1"/>
        <v>239709.8</v>
      </c>
      <c r="I91" s="133"/>
      <c r="J91" s="152"/>
      <c r="K91" s="151"/>
      <c r="L91" s="159"/>
      <c r="M91" s="159"/>
      <c r="N91" s="159"/>
      <c r="O91" s="113"/>
      <c r="P91" s="159"/>
      <c r="Q91" s="121"/>
      <c r="R91" s="159"/>
      <c r="T91" s="159"/>
      <c r="U91" s="121"/>
      <c r="V91" s="121"/>
      <c r="X91" s="159"/>
      <c r="Y91" s="121"/>
      <c r="Z91" s="159"/>
    </row>
    <row r="92" spans="2:26" ht="15" customHeight="1" thickBot="1">
      <c r="B92" s="62" t="s">
        <v>103</v>
      </c>
      <c r="C92" s="81"/>
      <c r="D92" s="17"/>
      <c r="E92" s="18"/>
      <c r="F92" s="24"/>
      <c r="G92" s="63">
        <v>0</v>
      </c>
      <c r="H92" s="226">
        <f>SUM(H83:H91)</f>
        <v>1222795.036</v>
      </c>
      <c r="I92" s="141"/>
      <c r="J92" s="163"/>
      <c r="K92" s="164"/>
      <c r="L92" s="176"/>
      <c r="M92" s="176"/>
      <c r="N92" s="121"/>
      <c r="O92" s="113"/>
      <c r="P92" s="177"/>
      <c r="Q92" s="176"/>
      <c r="R92" s="178"/>
      <c r="S92" s="147"/>
      <c r="T92" s="176"/>
      <c r="U92" s="176"/>
      <c r="V92" s="179"/>
      <c r="X92" s="176"/>
      <c r="Y92" s="176"/>
      <c r="Z92" s="179"/>
    </row>
    <row r="93" spans="2:26" ht="15" customHeight="1" thickBot="1">
      <c r="B93" s="64"/>
      <c r="C93" s="40"/>
      <c r="D93" s="6"/>
      <c r="E93" s="7"/>
      <c r="F93" s="29"/>
      <c r="G93" s="65">
        <v>0</v>
      </c>
      <c r="H93" s="58">
        <f t="shared" si="1"/>
        <v>0</v>
      </c>
      <c r="I93" s="133"/>
      <c r="J93" s="161"/>
      <c r="K93" s="160"/>
      <c r="L93" s="119"/>
      <c r="M93" s="119"/>
      <c r="N93" s="119"/>
      <c r="O93" s="113"/>
      <c r="P93" s="119"/>
      <c r="Q93" s="119"/>
      <c r="R93" s="159"/>
      <c r="T93" s="119"/>
      <c r="U93" s="119"/>
      <c r="V93" s="180"/>
      <c r="X93" s="119"/>
      <c r="Y93" s="119"/>
      <c r="Z93" s="149"/>
    </row>
    <row r="94" spans="2:26" ht="15" customHeight="1" thickBot="1">
      <c r="B94" s="220" t="s">
        <v>104</v>
      </c>
      <c r="C94" s="35" t="s">
        <v>76</v>
      </c>
      <c r="D94" s="96" t="s">
        <v>42</v>
      </c>
      <c r="E94" s="97" t="s">
        <v>2</v>
      </c>
      <c r="F94" s="236">
        <v>30.5</v>
      </c>
      <c r="G94" s="98">
        <v>385.9403278688524</v>
      </c>
      <c r="H94" s="251">
        <f t="shared" si="1"/>
        <v>11771.179999999998</v>
      </c>
      <c r="I94" s="188"/>
      <c r="J94" s="152"/>
      <c r="K94" s="151"/>
      <c r="L94" s="119"/>
      <c r="M94" s="119"/>
      <c r="N94" s="119"/>
      <c r="O94" s="113"/>
      <c r="P94" s="119"/>
      <c r="Q94" s="153"/>
      <c r="R94" s="154"/>
      <c r="T94" s="119"/>
      <c r="U94" s="153"/>
      <c r="V94" s="154"/>
      <c r="X94" s="119"/>
      <c r="Y94" s="153"/>
      <c r="Z94" s="154"/>
    </row>
    <row r="95" spans="2:26" ht="15" customHeight="1" thickTop="1">
      <c r="B95" s="221"/>
      <c r="C95" s="22" t="s">
        <v>77</v>
      </c>
      <c r="D95" s="26" t="s">
        <v>43</v>
      </c>
      <c r="E95" s="27" t="s">
        <v>2</v>
      </c>
      <c r="F95" s="78">
        <v>7</v>
      </c>
      <c r="G95" s="77">
        <v>0</v>
      </c>
      <c r="H95" s="243">
        <f t="shared" si="1"/>
        <v>0</v>
      </c>
      <c r="I95" s="188"/>
      <c r="J95" s="161"/>
      <c r="K95" s="160"/>
      <c r="L95" s="119"/>
      <c r="M95" s="119"/>
      <c r="N95" s="119"/>
      <c r="O95" s="113"/>
      <c r="P95" s="119"/>
      <c r="Q95" s="119"/>
      <c r="R95" s="159"/>
      <c r="T95" s="119"/>
      <c r="U95" s="119"/>
      <c r="V95" s="159"/>
      <c r="X95" s="119"/>
      <c r="Y95" s="119"/>
      <c r="Z95" s="159"/>
    </row>
    <row r="96" spans="2:26" ht="15" customHeight="1" thickBot="1">
      <c r="B96" s="221"/>
      <c r="C96" s="19"/>
      <c r="D96" s="12" t="s">
        <v>44</v>
      </c>
      <c r="E96" s="13" t="s">
        <v>2</v>
      </c>
      <c r="F96" s="74">
        <v>5</v>
      </c>
      <c r="G96" s="75">
        <v>0</v>
      </c>
      <c r="H96" s="245">
        <f t="shared" si="1"/>
        <v>0</v>
      </c>
      <c r="I96" s="188"/>
      <c r="J96" s="161"/>
      <c r="K96" s="160"/>
      <c r="L96" s="119"/>
      <c r="M96" s="119"/>
      <c r="N96" s="119"/>
      <c r="O96" s="113"/>
      <c r="P96" s="119"/>
      <c r="Q96" s="119"/>
      <c r="R96" s="159"/>
      <c r="T96" s="119"/>
      <c r="U96" s="119"/>
      <c r="V96" s="159"/>
      <c r="X96" s="119"/>
      <c r="Y96" s="119"/>
      <c r="Z96" s="159"/>
    </row>
    <row r="97" spans="2:26" ht="15" customHeight="1" thickTop="1">
      <c r="B97" s="221"/>
      <c r="C97" s="14" t="s">
        <v>78</v>
      </c>
      <c r="D97" s="20" t="s">
        <v>45</v>
      </c>
      <c r="E97" s="21" t="s">
        <v>2</v>
      </c>
      <c r="F97" s="76">
        <v>3.5</v>
      </c>
      <c r="G97" s="77">
        <v>54270.982651428574</v>
      </c>
      <c r="H97" s="246">
        <f t="shared" si="1"/>
        <v>189948.43928000002</v>
      </c>
      <c r="I97" s="188"/>
      <c r="J97" s="152"/>
      <c r="K97" s="151"/>
      <c r="L97" s="121"/>
      <c r="M97" s="122"/>
      <c r="N97" s="122"/>
      <c r="O97" s="113"/>
      <c r="P97" s="156"/>
      <c r="Q97" s="153"/>
      <c r="R97" s="159"/>
      <c r="T97" s="119"/>
      <c r="U97" s="157"/>
      <c r="V97" s="178"/>
      <c r="X97" s="119"/>
      <c r="Y97" s="153"/>
      <c r="Z97" s="159"/>
    </row>
    <row r="98" spans="2:26" ht="15" customHeight="1">
      <c r="B98" s="221"/>
      <c r="C98" s="10"/>
      <c r="D98" s="10" t="s">
        <v>105</v>
      </c>
      <c r="E98" s="11" t="s">
        <v>46</v>
      </c>
      <c r="F98" s="72">
        <v>70698</v>
      </c>
      <c r="G98" s="73">
        <v>0</v>
      </c>
      <c r="H98" s="242">
        <f t="shared" si="1"/>
        <v>0</v>
      </c>
      <c r="I98" s="188"/>
      <c r="J98" s="161"/>
      <c r="K98" s="160"/>
      <c r="L98" s="159"/>
      <c r="M98" s="159"/>
      <c r="N98" s="159"/>
      <c r="O98" s="113"/>
      <c r="P98" s="159"/>
      <c r="Q98" s="119"/>
      <c r="R98" s="159"/>
      <c r="T98" s="159"/>
      <c r="U98" s="119"/>
      <c r="V98" s="159"/>
      <c r="X98" s="159"/>
      <c r="Y98" s="119"/>
      <c r="Z98" s="159"/>
    </row>
    <row r="99" spans="2:26" ht="15" customHeight="1" thickBot="1">
      <c r="B99" s="222"/>
      <c r="C99" s="15"/>
      <c r="D99" s="15" t="s">
        <v>47</v>
      </c>
      <c r="E99" s="16" t="s">
        <v>2</v>
      </c>
      <c r="F99" s="79">
        <v>15</v>
      </c>
      <c r="G99" s="80">
        <v>0</v>
      </c>
      <c r="H99" s="241">
        <f t="shared" si="1"/>
        <v>0</v>
      </c>
      <c r="I99" s="188"/>
      <c r="J99" s="161"/>
      <c r="K99" s="160"/>
      <c r="L99" s="121"/>
      <c r="M99" s="121"/>
      <c r="N99" s="121"/>
      <c r="O99" s="113"/>
      <c r="P99" s="121"/>
      <c r="Q99" s="119"/>
      <c r="R99" s="159"/>
      <c r="T99" s="121"/>
      <c r="U99" s="119"/>
      <c r="V99" s="159"/>
      <c r="X99" s="121"/>
      <c r="Y99" s="119"/>
      <c r="Z99" s="159"/>
    </row>
    <row r="100" spans="2:26" ht="15" customHeight="1" thickBot="1">
      <c r="B100" s="62" t="s">
        <v>106</v>
      </c>
      <c r="C100" s="99"/>
      <c r="D100" s="99"/>
      <c r="E100" s="100"/>
      <c r="F100" s="237"/>
      <c r="G100" s="101"/>
      <c r="H100" s="82">
        <f>SUM(H93:H99)</f>
        <v>201719.61928</v>
      </c>
      <c r="I100" s="141"/>
      <c r="J100" s="189"/>
      <c r="K100" s="164"/>
      <c r="L100" s="190"/>
      <c r="M100" s="190"/>
      <c r="N100" s="121"/>
      <c r="O100" s="113"/>
      <c r="P100" s="191"/>
      <c r="Q100" s="190"/>
      <c r="R100" s="178"/>
      <c r="S100" s="147"/>
      <c r="T100" s="190"/>
      <c r="U100" s="190"/>
      <c r="V100" s="192"/>
      <c r="X100" s="190"/>
      <c r="Y100" s="190"/>
      <c r="Z100" s="179"/>
    </row>
    <row r="101" spans="2:26" ht="15" customHeight="1" thickBot="1">
      <c r="B101" s="102" t="s">
        <v>107</v>
      </c>
      <c r="C101" s="103"/>
      <c r="D101" s="103"/>
      <c r="E101" s="103"/>
      <c r="F101" s="238"/>
      <c r="G101" s="104"/>
      <c r="H101" s="105">
        <f>H6+H12+H22+H40+H59+H70+H82+H92+H100</f>
        <v>33340773.22876838</v>
      </c>
      <c r="I101" s="141"/>
      <c r="J101" s="162"/>
      <c r="K101" s="162"/>
      <c r="L101" s="162"/>
      <c r="M101" s="162"/>
      <c r="N101" s="193"/>
      <c r="O101" s="114"/>
      <c r="P101" s="162"/>
      <c r="Q101" s="162"/>
      <c r="R101" s="193"/>
      <c r="S101" s="147"/>
      <c r="T101" s="162"/>
      <c r="U101" s="162"/>
      <c r="V101" s="194"/>
      <c r="X101" s="162"/>
      <c r="Y101" s="162"/>
      <c r="Z101" s="149"/>
    </row>
    <row r="102" spans="6:88" s="106" customFormat="1" ht="15" customHeight="1">
      <c r="F102" s="239"/>
      <c r="I102" s="41"/>
      <c r="J102" s="41"/>
      <c r="K102" s="41"/>
      <c r="L102" s="41"/>
      <c r="M102" s="41"/>
      <c r="N102" s="195"/>
      <c r="O102" s="41"/>
      <c r="P102" s="41"/>
      <c r="Q102" s="41"/>
      <c r="R102" s="41"/>
      <c r="S102" s="133"/>
      <c r="T102" s="41"/>
      <c r="U102" s="41"/>
      <c r="V102" s="193"/>
      <c r="W102" s="41"/>
      <c r="X102" s="41"/>
      <c r="Y102" s="41"/>
      <c r="Z102" s="193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</row>
    <row r="103" spans="6:88" s="106" customFormat="1" ht="15" customHeight="1">
      <c r="F103" s="239"/>
      <c r="I103" s="41"/>
      <c r="J103" s="196"/>
      <c r="K103" s="197"/>
      <c r="L103" s="197"/>
      <c r="M103" s="198"/>
      <c r="N103" s="41"/>
      <c r="O103" s="199"/>
      <c r="P103" s="41"/>
      <c r="Q103" s="41"/>
      <c r="R103" s="200"/>
      <c r="S103" s="201"/>
      <c r="T103" s="41"/>
      <c r="U103" s="41"/>
      <c r="V103" s="194"/>
      <c r="W103" s="41"/>
      <c r="X103" s="41"/>
      <c r="Y103" s="41"/>
      <c r="Z103" s="194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</row>
    <row r="104" spans="10:19" ht="15" customHeight="1">
      <c r="J104" s="202"/>
      <c r="K104" s="165"/>
      <c r="L104" s="165"/>
      <c r="M104" s="165"/>
      <c r="R104" s="203"/>
      <c r="S104" s="133"/>
    </row>
    <row r="105" spans="10:18" ht="15" customHeight="1">
      <c r="J105" s="161"/>
      <c r="K105" s="125"/>
      <c r="L105" s="126"/>
      <c r="M105" s="126"/>
      <c r="O105" s="117"/>
      <c r="R105" s="195"/>
    </row>
    <row r="106" spans="10:13" ht="15" customHeight="1">
      <c r="J106" s="161"/>
      <c r="K106" s="125"/>
      <c r="L106" s="126"/>
      <c r="M106" s="126"/>
    </row>
    <row r="107" spans="10:18" ht="15" customHeight="1">
      <c r="J107" s="161"/>
      <c r="K107" s="125"/>
      <c r="L107" s="126"/>
      <c r="M107" s="126"/>
      <c r="R107" s="195"/>
    </row>
    <row r="108" spans="10:13" ht="15" customHeight="1">
      <c r="J108" s="161"/>
      <c r="K108" s="125"/>
      <c r="L108" s="126"/>
      <c r="M108" s="126"/>
    </row>
    <row r="109" spans="10:15" ht="15" customHeight="1">
      <c r="J109" s="163"/>
      <c r="K109" s="125"/>
      <c r="L109" s="126"/>
      <c r="M109" s="126"/>
      <c r="N109" s="204"/>
      <c r="O109" s="116"/>
    </row>
    <row r="110" spans="10:18" ht="15" customHeight="1">
      <c r="J110" s="202"/>
      <c r="K110" s="165"/>
      <c r="L110" s="126"/>
      <c r="M110" s="126"/>
      <c r="R110" s="117"/>
    </row>
    <row r="111" spans="10:13" ht="15" customHeight="1">
      <c r="J111" s="161"/>
      <c r="K111" s="125"/>
      <c r="L111" s="126"/>
      <c r="M111" s="126"/>
    </row>
    <row r="112" spans="10:13" ht="15" customHeight="1">
      <c r="J112" s="161"/>
      <c r="K112" s="125"/>
      <c r="L112" s="126"/>
      <c r="M112" s="126"/>
    </row>
    <row r="113" spans="10:13" ht="15" customHeight="1">
      <c r="J113" s="161"/>
      <c r="K113" s="125"/>
      <c r="L113" s="126"/>
      <c r="M113" s="126"/>
    </row>
    <row r="114" spans="10:13" ht="15" customHeight="1">
      <c r="J114" s="161"/>
      <c r="K114" s="125"/>
      <c r="L114" s="126"/>
      <c r="M114" s="126"/>
    </row>
    <row r="115" spans="10:13" ht="15" customHeight="1">
      <c r="J115" s="202"/>
      <c r="K115" s="165"/>
      <c r="L115" s="126"/>
      <c r="M115" s="126"/>
    </row>
    <row r="116" spans="10:13" ht="15" customHeight="1">
      <c r="J116" s="161"/>
      <c r="K116" s="125"/>
      <c r="L116" s="126"/>
      <c r="M116" s="126"/>
    </row>
    <row r="117" spans="10:13" ht="15" customHeight="1">
      <c r="J117" s="161"/>
      <c r="K117" s="125"/>
      <c r="L117" s="126"/>
      <c r="M117" s="126"/>
    </row>
    <row r="118" spans="10:13" ht="15" customHeight="1">
      <c r="J118" s="202"/>
      <c r="K118" s="165"/>
      <c r="L118" s="126"/>
      <c r="M118" s="126"/>
    </row>
    <row r="119" spans="10:13" ht="15" customHeight="1">
      <c r="J119" s="161"/>
      <c r="K119" s="125"/>
      <c r="L119" s="126"/>
      <c r="M119" s="126"/>
    </row>
    <row r="120" spans="10:13" ht="15" customHeight="1">
      <c r="J120" s="124"/>
      <c r="K120" s="125"/>
      <c r="L120" s="126"/>
      <c r="M120" s="126"/>
    </row>
    <row r="121" spans="10:13" ht="15" customHeight="1">
      <c r="J121" s="202"/>
      <c r="K121" s="165"/>
      <c r="L121" s="126"/>
      <c r="M121" s="126"/>
    </row>
    <row r="122" spans="10:13" ht="15" customHeight="1">
      <c r="J122" s="161"/>
      <c r="K122" s="125"/>
      <c r="L122" s="126"/>
      <c r="M122" s="126"/>
    </row>
    <row r="123" spans="10:13" ht="15" customHeight="1">
      <c r="J123" s="124"/>
      <c r="K123" s="125"/>
      <c r="L123" s="126"/>
      <c r="M123" s="126"/>
    </row>
    <row r="124" spans="10:13" ht="15" customHeight="1">
      <c r="J124" s="202"/>
      <c r="K124" s="165"/>
      <c r="L124" s="126"/>
      <c r="M124" s="126"/>
    </row>
    <row r="125" spans="10:13" ht="15" customHeight="1">
      <c r="J125" s="161"/>
      <c r="K125" s="125"/>
      <c r="L125" s="126"/>
      <c r="M125" s="126"/>
    </row>
    <row r="126" spans="10:13" ht="15" customHeight="1">
      <c r="J126" s="124"/>
      <c r="K126" s="125"/>
      <c r="L126" s="126"/>
      <c r="M126" s="126"/>
    </row>
    <row r="127" spans="10:13" ht="15" customHeight="1">
      <c r="J127" s="202"/>
      <c r="K127" s="165"/>
      <c r="L127" s="126"/>
      <c r="M127" s="126"/>
    </row>
    <row r="128" spans="10:13" ht="15" customHeight="1">
      <c r="J128" s="161"/>
      <c r="K128" s="125"/>
      <c r="L128" s="126"/>
      <c r="M128" s="126"/>
    </row>
    <row r="129" spans="10:13" ht="15" customHeight="1">
      <c r="J129" s="161"/>
      <c r="K129" s="125"/>
      <c r="L129" s="126"/>
      <c r="M129" s="126"/>
    </row>
    <row r="130" spans="10:13" ht="15" customHeight="1">
      <c r="J130" s="161"/>
      <c r="K130" s="205"/>
      <c r="L130" s="206"/>
      <c r="M130" s="206"/>
    </row>
    <row r="131" spans="10:13" ht="15" customHeight="1">
      <c r="J131" s="161"/>
      <c r="K131" s="205"/>
      <c r="L131" s="206"/>
      <c r="M131" s="206"/>
    </row>
    <row r="132" spans="10:13" ht="15" customHeight="1">
      <c r="J132" s="202"/>
      <c r="K132" s="165"/>
      <c r="L132" s="126"/>
      <c r="M132" s="126"/>
    </row>
    <row r="133" spans="10:13" ht="15" customHeight="1">
      <c r="J133" s="161"/>
      <c r="K133" s="125"/>
      <c r="L133" s="126"/>
      <c r="M133" s="126"/>
    </row>
    <row r="134" spans="10:15" ht="15" customHeight="1">
      <c r="J134" s="163"/>
      <c r="K134" s="125"/>
      <c r="L134" s="126"/>
      <c r="M134" s="126"/>
      <c r="N134" s="204"/>
      <c r="O134" s="116"/>
    </row>
    <row r="135" spans="10:14" ht="15" customHeight="1">
      <c r="J135" s="202"/>
      <c r="K135" s="165"/>
      <c r="L135" s="165"/>
      <c r="M135" s="207"/>
      <c r="N135" s="158"/>
    </row>
    <row r="136" spans="10:14" ht="15" customHeight="1">
      <c r="J136" s="202"/>
      <c r="K136" s="165"/>
      <c r="L136" s="165"/>
      <c r="M136" s="208"/>
      <c r="N136" s="117"/>
    </row>
    <row r="137" ht="15" customHeight="1">
      <c r="M137" s="208"/>
    </row>
    <row r="138" spans="12:13" ht="15" customHeight="1">
      <c r="L138" s="209"/>
      <c r="M138" s="210"/>
    </row>
  </sheetData>
  <sheetProtection/>
  <mergeCells count="10">
    <mergeCell ref="B60:B69"/>
    <mergeCell ref="B71:B81"/>
    <mergeCell ref="B83:B91"/>
    <mergeCell ref="B94:B99"/>
    <mergeCell ref="B4:D4"/>
    <mergeCell ref="B7:B11"/>
    <mergeCell ref="B14:B21"/>
    <mergeCell ref="B23:B39"/>
    <mergeCell ref="C36:C37"/>
    <mergeCell ref="B41:B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Molnár Imrich</cp:lastModifiedBy>
  <cp:lastPrinted>2020-01-17T09:46:06Z</cp:lastPrinted>
  <dcterms:created xsi:type="dcterms:W3CDTF">2004-03-18T21:04:03Z</dcterms:created>
  <dcterms:modified xsi:type="dcterms:W3CDTF">2021-05-14T08:01:19Z</dcterms:modified>
  <cp:category/>
  <cp:version/>
  <cp:contentType/>
  <cp:contentStatus/>
</cp:coreProperties>
</file>